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2024\"/>
    </mc:Choice>
  </mc:AlternateContent>
  <xr:revisionPtr revIDLastSave="0" documentId="8_{4DB89F5E-01C1-4648-8248-4A8867438A25}" xr6:coauthVersionLast="47" xr6:coauthVersionMax="47" xr10:uidLastSave="{00000000-0000-0000-0000-000000000000}"/>
  <bookViews>
    <workbookView xWindow="-108" yWindow="-108" windowWidth="23256" windowHeight="12456" tabRatio="777" xr2:uid="{00000000-000D-0000-FFFF-FFFF00000000}"/>
  </bookViews>
  <sheets>
    <sheet name="resumen" sheetId="51" r:id="rId1"/>
    <sheet name="1" sheetId="24" r:id="rId2"/>
    <sheet name="2" sheetId="28" r:id="rId3"/>
    <sheet name="3" sheetId="31" r:id="rId4"/>
    <sheet name="4" sheetId="33" r:id="rId5"/>
    <sheet name="5" sheetId="36" r:id="rId6"/>
    <sheet name="6" sheetId="37" r:id="rId7"/>
    <sheet name="7" sheetId="38" r:id="rId8"/>
    <sheet name="8" sheetId="39" r:id="rId9"/>
    <sheet name="9" sheetId="30" r:id="rId10"/>
    <sheet name="10" sheetId="41" r:id="rId11"/>
    <sheet name="11" sheetId="43" r:id="rId12"/>
    <sheet name="12" sheetId="44" r:id="rId13"/>
    <sheet name="13" sheetId="45" r:id="rId14"/>
    <sheet name="14" sheetId="46" r:id="rId15"/>
    <sheet name="15" sheetId="47" r:id="rId16"/>
    <sheet name="16" sheetId="48" r:id="rId17"/>
    <sheet name="17" sheetId="49" r:id="rId18"/>
    <sheet name="18" sheetId="40" r:id="rId19"/>
  </sheets>
  <definedNames>
    <definedName name="_xlnm.Print_Titles" localSheetId="1">'1'!$3:$5</definedName>
    <definedName name="_xlnm.Print_Titles" localSheetId="10">'10'!$3:$5</definedName>
    <definedName name="_xlnm.Print_Titles" localSheetId="11">'11'!$3:$5</definedName>
    <definedName name="_xlnm.Print_Titles" localSheetId="12">'12'!$3:$5</definedName>
    <definedName name="_xlnm.Print_Titles" localSheetId="13">'13'!$3:$5</definedName>
    <definedName name="_xlnm.Print_Titles" localSheetId="14">'14'!$1:$5</definedName>
    <definedName name="_xlnm.Print_Titles" localSheetId="15">'15'!$3:$5</definedName>
    <definedName name="_xlnm.Print_Titles" localSheetId="16">'16'!$3:$5</definedName>
    <definedName name="_xlnm.Print_Titles" localSheetId="17">'17'!$3:$5</definedName>
    <definedName name="_xlnm.Print_Titles" localSheetId="18">'18'!$3:$5</definedName>
    <definedName name="_xlnm.Print_Titles" localSheetId="2">'2'!$3:$5</definedName>
    <definedName name="_xlnm.Print_Titles" localSheetId="3">'3'!$3:$5</definedName>
    <definedName name="_xlnm.Print_Titles" localSheetId="4">'4'!$3:$5</definedName>
    <definedName name="_xlnm.Print_Titles" localSheetId="5">'5'!$3:$5</definedName>
    <definedName name="_xlnm.Print_Titles" localSheetId="6">'6'!$1:$5</definedName>
    <definedName name="_xlnm.Print_Titles" localSheetId="7">'7'!$3:$5</definedName>
    <definedName name="_xlnm.Print_Titles" localSheetId="8">'8'!$3:$5</definedName>
    <definedName name="_xlnm.Print_Titles" localSheetId="9">'9'!$1:$5</definedName>
  </definedNames>
  <calcPr calcId="191029"/>
</workbook>
</file>

<file path=xl/calcChain.xml><?xml version="1.0" encoding="utf-8"?>
<calcChain xmlns="http://schemas.openxmlformats.org/spreadsheetml/2006/main">
  <c r="H46" i="24" l="1"/>
  <c r="H44" i="24"/>
  <c r="H41" i="24"/>
  <c r="H38" i="24"/>
  <c r="H35" i="24"/>
  <c r="H32" i="24"/>
  <c r="H29" i="24"/>
  <c r="H26" i="24"/>
  <c r="H23" i="24"/>
  <c r="H15" i="24"/>
  <c r="H12" i="24"/>
  <c r="H6" i="24"/>
  <c r="H49" i="24" s="1"/>
  <c r="I6" i="24"/>
  <c r="C22" i="28" l="1"/>
  <c r="D22" i="28"/>
  <c r="E22" i="28"/>
  <c r="F22" i="28"/>
  <c r="H22" i="28"/>
  <c r="I22" i="28"/>
  <c r="J22" i="28"/>
  <c r="K22" i="28"/>
  <c r="L22" i="28"/>
  <c r="M22" i="28"/>
  <c r="N22" i="28"/>
  <c r="O22" i="28"/>
  <c r="G23" i="28"/>
  <c r="P23" i="28" s="1"/>
  <c r="P22" i="28" s="1"/>
  <c r="G22" i="28" l="1"/>
  <c r="F12" i="24" l="1"/>
  <c r="G8" i="40" l="1"/>
  <c r="G9" i="40"/>
  <c r="P9" i="40" s="1"/>
  <c r="G10" i="40"/>
  <c r="P10" i="40" s="1"/>
  <c r="G11" i="40"/>
  <c r="P11" i="40" s="1"/>
  <c r="G12" i="40"/>
  <c r="P12" i="40" s="1"/>
  <c r="G13" i="40"/>
  <c r="P13" i="40" s="1"/>
  <c r="G14" i="40"/>
  <c r="P14" i="40" s="1"/>
  <c r="G15" i="40"/>
  <c r="P15" i="40" s="1"/>
  <c r="G16" i="40"/>
  <c r="P16" i="40" s="1"/>
  <c r="G17" i="40"/>
  <c r="P17" i="40" s="1"/>
  <c r="G18" i="40"/>
  <c r="P18" i="40" s="1"/>
  <c r="G7" i="40"/>
  <c r="H6" i="40"/>
  <c r="G6" i="40" l="1"/>
  <c r="G19" i="40" s="1"/>
  <c r="P8" i="40"/>
  <c r="D37" i="47" l="1"/>
  <c r="E37" i="47"/>
  <c r="F37" i="47"/>
  <c r="H37" i="47"/>
  <c r="I37" i="47"/>
  <c r="J37" i="47"/>
  <c r="K37" i="47"/>
  <c r="L37" i="47"/>
  <c r="M37" i="47"/>
  <c r="N37" i="47"/>
  <c r="O37" i="47"/>
  <c r="C37" i="47"/>
  <c r="G40" i="47"/>
  <c r="P40" i="47" s="1"/>
  <c r="G39" i="47"/>
  <c r="P39" i="47" s="1"/>
  <c r="G38" i="47"/>
  <c r="P38" i="47" s="1"/>
  <c r="C41" i="47"/>
  <c r="D41" i="47"/>
  <c r="E41" i="47"/>
  <c r="F41" i="47"/>
  <c r="H41" i="47"/>
  <c r="I41" i="47"/>
  <c r="J41" i="47"/>
  <c r="K41" i="47"/>
  <c r="L41" i="47"/>
  <c r="M41" i="47"/>
  <c r="N41" i="47"/>
  <c r="O41" i="47"/>
  <c r="G42" i="47"/>
  <c r="G41" i="47" s="1"/>
  <c r="G32" i="47"/>
  <c r="P32" i="47" s="1"/>
  <c r="G39" i="46"/>
  <c r="P39" i="46" s="1"/>
  <c r="G40" i="46"/>
  <c r="G12" i="46"/>
  <c r="P12" i="46" s="1"/>
  <c r="G13" i="46"/>
  <c r="P13" i="46" s="1"/>
  <c r="G14" i="46"/>
  <c r="P14" i="46" s="1"/>
  <c r="G15" i="46"/>
  <c r="P15" i="46" s="1"/>
  <c r="G16" i="46"/>
  <c r="P16" i="46" s="1"/>
  <c r="G17" i="46"/>
  <c r="P17" i="46" s="1"/>
  <c r="P40" i="46"/>
  <c r="P33" i="46"/>
  <c r="C52" i="46"/>
  <c r="C36" i="46"/>
  <c r="C43" i="46"/>
  <c r="D43" i="46"/>
  <c r="E43" i="46"/>
  <c r="F43" i="46"/>
  <c r="H43" i="46"/>
  <c r="I43" i="46"/>
  <c r="J43" i="46"/>
  <c r="K43" i="46"/>
  <c r="L43" i="46"/>
  <c r="M43" i="46"/>
  <c r="N43" i="46"/>
  <c r="O43" i="46"/>
  <c r="G44" i="46"/>
  <c r="P44" i="46" s="1"/>
  <c r="G45" i="46"/>
  <c r="P45" i="46" s="1"/>
  <c r="G46" i="46"/>
  <c r="P46" i="46" s="1"/>
  <c r="C47" i="46"/>
  <c r="D47" i="46"/>
  <c r="E47" i="46"/>
  <c r="F47" i="46"/>
  <c r="H47" i="46"/>
  <c r="I47" i="46"/>
  <c r="J47" i="46"/>
  <c r="K47" i="46"/>
  <c r="L47" i="46"/>
  <c r="M47" i="46"/>
  <c r="N47" i="46"/>
  <c r="O47" i="46"/>
  <c r="C10" i="46"/>
  <c r="G37" i="47" l="1"/>
  <c r="P37" i="47"/>
  <c r="P42" i="47"/>
  <c r="P41" i="47" s="1"/>
  <c r="P43" i="46"/>
  <c r="G43" i="46"/>
  <c r="G8" i="44" l="1"/>
  <c r="G7" i="44"/>
  <c r="H40" i="43" l="1"/>
  <c r="I40" i="43"/>
  <c r="J40" i="43"/>
  <c r="K40" i="43"/>
  <c r="L40" i="43"/>
  <c r="M40" i="43"/>
  <c r="N40" i="43"/>
  <c r="O40" i="43"/>
  <c r="H42" i="43"/>
  <c r="I42" i="43"/>
  <c r="J42" i="43"/>
  <c r="K42" i="43"/>
  <c r="L42" i="43"/>
  <c r="M42" i="43"/>
  <c r="N42" i="43"/>
  <c r="O42" i="43"/>
  <c r="H44" i="43"/>
  <c r="I44" i="43"/>
  <c r="J44" i="43"/>
  <c r="K44" i="43"/>
  <c r="L44" i="43"/>
  <c r="M44" i="43"/>
  <c r="N44" i="43"/>
  <c r="O44" i="43"/>
  <c r="O38" i="43"/>
  <c r="N38" i="43"/>
  <c r="M38" i="43"/>
  <c r="L38" i="43"/>
  <c r="K38" i="43"/>
  <c r="J38" i="43"/>
  <c r="I38" i="43"/>
  <c r="H38" i="43"/>
  <c r="H27" i="43"/>
  <c r="I27" i="43"/>
  <c r="J27" i="43"/>
  <c r="K27" i="43"/>
  <c r="L27" i="43"/>
  <c r="M27" i="43"/>
  <c r="N27" i="43"/>
  <c r="O27" i="43"/>
  <c r="H29" i="43"/>
  <c r="I29" i="43"/>
  <c r="J29" i="43"/>
  <c r="K29" i="43"/>
  <c r="L29" i="43"/>
  <c r="M29" i="43"/>
  <c r="N29" i="43"/>
  <c r="O29" i="43"/>
  <c r="H31" i="43"/>
  <c r="I31" i="43"/>
  <c r="J31" i="43"/>
  <c r="K31" i="43"/>
  <c r="L31" i="43"/>
  <c r="M31" i="43"/>
  <c r="N31" i="43"/>
  <c r="O31" i="43"/>
  <c r="H33" i="43"/>
  <c r="I33" i="43"/>
  <c r="J33" i="43"/>
  <c r="K33" i="43"/>
  <c r="L33" i="43"/>
  <c r="M33" i="43"/>
  <c r="N33" i="43"/>
  <c r="O33" i="43"/>
  <c r="O25" i="43"/>
  <c r="N25" i="43"/>
  <c r="M25" i="43"/>
  <c r="L25" i="43"/>
  <c r="K25" i="43"/>
  <c r="J25" i="43"/>
  <c r="I25" i="43"/>
  <c r="H25" i="43"/>
  <c r="O20" i="43"/>
  <c r="N20" i="43"/>
  <c r="M20" i="43"/>
  <c r="L20" i="43"/>
  <c r="K20" i="43"/>
  <c r="J20" i="43"/>
  <c r="I20" i="43"/>
  <c r="H20" i="43"/>
  <c r="H13" i="43"/>
  <c r="I13" i="43"/>
  <c r="J13" i="43"/>
  <c r="K13" i="43"/>
  <c r="L13" i="43"/>
  <c r="M13" i="43"/>
  <c r="N13" i="43"/>
  <c r="O13" i="43"/>
  <c r="H15" i="43"/>
  <c r="I15" i="43"/>
  <c r="J15" i="43"/>
  <c r="K15" i="43"/>
  <c r="L15" i="43"/>
  <c r="M15" i="43"/>
  <c r="N15" i="43"/>
  <c r="O15" i="43"/>
  <c r="O35" i="43"/>
  <c r="N35" i="43"/>
  <c r="M35" i="43"/>
  <c r="L35" i="43"/>
  <c r="K35" i="43"/>
  <c r="J35" i="43"/>
  <c r="I35" i="43"/>
  <c r="H35" i="43"/>
  <c r="O22" i="43"/>
  <c r="N22" i="43"/>
  <c r="M22" i="43"/>
  <c r="L22" i="43"/>
  <c r="K22" i="43"/>
  <c r="J22" i="43"/>
  <c r="I22" i="43"/>
  <c r="H22" i="43"/>
  <c r="O17" i="43"/>
  <c r="N17" i="43"/>
  <c r="M17" i="43"/>
  <c r="L17" i="43"/>
  <c r="K17" i="43"/>
  <c r="J17" i="43"/>
  <c r="I17" i="43"/>
  <c r="H17" i="43"/>
  <c r="C40" i="43" l="1"/>
  <c r="D40" i="43"/>
  <c r="E40" i="43"/>
  <c r="F40" i="43"/>
  <c r="G41" i="43"/>
  <c r="P41" i="43" s="1"/>
  <c r="P40" i="43" s="1"/>
  <c r="C42" i="43"/>
  <c r="D42" i="43"/>
  <c r="E42" i="43"/>
  <c r="F42" i="43"/>
  <c r="G43" i="43"/>
  <c r="P43" i="43" s="1"/>
  <c r="P42" i="43" s="1"/>
  <c r="C44" i="43"/>
  <c r="D44" i="43"/>
  <c r="E44" i="43"/>
  <c r="F44" i="43"/>
  <c r="G45" i="43"/>
  <c r="P45" i="43" s="1"/>
  <c r="P44" i="43" s="1"/>
  <c r="G39" i="43"/>
  <c r="P39" i="43" s="1"/>
  <c r="P38" i="43" s="1"/>
  <c r="F38" i="43"/>
  <c r="E38" i="43"/>
  <c r="D38" i="43"/>
  <c r="C38" i="43"/>
  <c r="C27" i="43"/>
  <c r="D27" i="43"/>
  <c r="E27" i="43"/>
  <c r="F27" i="43"/>
  <c r="G28" i="43"/>
  <c r="P28" i="43" s="1"/>
  <c r="P27" i="43" s="1"/>
  <c r="C29" i="43"/>
  <c r="D29" i="43"/>
  <c r="E29" i="43"/>
  <c r="F29" i="43"/>
  <c r="G30" i="43"/>
  <c r="P30" i="43" s="1"/>
  <c r="P29" i="43" s="1"/>
  <c r="C31" i="43"/>
  <c r="D31" i="43"/>
  <c r="E31" i="43"/>
  <c r="F31" i="43"/>
  <c r="G32" i="43"/>
  <c r="P32" i="43" s="1"/>
  <c r="P31" i="43" s="1"/>
  <c r="C33" i="43"/>
  <c r="D33" i="43"/>
  <c r="E33" i="43"/>
  <c r="F33" i="43"/>
  <c r="G34" i="43"/>
  <c r="P34" i="43" s="1"/>
  <c r="P33" i="43" s="1"/>
  <c r="C25" i="43"/>
  <c r="G26" i="43"/>
  <c r="F25" i="43"/>
  <c r="E25" i="43"/>
  <c r="D25" i="43"/>
  <c r="G21" i="43"/>
  <c r="F20" i="43"/>
  <c r="E20" i="43"/>
  <c r="D20" i="43"/>
  <c r="C20" i="43"/>
  <c r="G37" i="43"/>
  <c r="P37" i="43" s="1"/>
  <c r="G36" i="43"/>
  <c r="F35" i="43"/>
  <c r="E35" i="43"/>
  <c r="D35" i="43"/>
  <c r="C35" i="43"/>
  <c r="G24" i="43"/>
  <c r="P24" i="43" s="1"/>
  <c r="G23" i="43"/>
  <c r="F22" i="43"/>
  <c r="E22" i="43"/>
  <c r="D22" i="43"/>
  <c r="C22" i="43"/>
  <c r="G16" i="43"/>
  <c r="P16" i="43" s="1"/>
  <c r="P15" i="43" s="1"/>
  <c r="F15" i="43"/>
  <c r="E15" i="43"/>
  <c r="D15" i="43"/>
  <c r="C15" i="43"/>
  <c r="G14" i="43"/>
  <c r="F13" i="43"/>
  <c r="E13" i="43"/>
  <c r="D13" i="43"/>
  <c r="C13" i="43"/>
  <c r="G12" i="43"/>
  <c r="G11" i="43" s="1"/>
  <c r="F11" i="43"/>
  <c r="E11" i="43"/>
  <c r="D11" i="43"/>
  <c r="C11" i="43"/>
  <c r="G19" i="43"/>
  <c r="P19" i="43" s="1"/>
  <c r="G18" i="43"/>
  <c r="F17" i="43"/>
  <c r="E17" i="43"/>
  <c r="D17" i="43"/>
  <c r="C17" i="43"/>
  <c r="G27" i="43" l="1"/>
  <c r="G42" i="43"/>
  <c r="G31" i="43"/>
  <c r="G33" i="43"/>
  <c r="G29" i="43"/>
  <c r="G44" i="43"/>
  <c r="G40" i="43"/>
  <c r="G13" i="43"/>
  <c r="P14" i="43"/>
  <c r="P13" i="43" s="1"/>
  <c r="G17" i="43"/>
  <c r="P18" i="43"/>
  <c r="P17" i="43" s="1"/>
  <c r="G15" i="43"/>
  <c r="G35" i="43"/>
  <c r="P36" i="43"/>
  <c r="G38" i="43"/>
  <c r="P35" i="43"/>
  <c r="G22" i="43"/>
  <c r="P23" i="43"/>
  <c r="P22" i="43" s="1"/>
  <c r="G20" i="43"/>
  <c r="P21" i="43"/>
  <c r="P20" i="43" s="1"/>
  <c r="G25" i="43"/>
  <c r="P26" i="43"/>
  <c r="P25" i="43" s="1"/>
  <c r="D36" i="41" l="1"/>
  <c r="E36" i="41"/>
  <c r="F36" i="41"/>
  <c r="G8" i="41"/>
  <c r="P8" i="41" s="1"/>
  <c r="G37" i="41"/>
  <c r="P37" i="41" s="1"/>
  <c r="P36" i="41" s="1"/>
  <c r="O36" i="41"/>
  <c r="N36" i="41"/>
  <c r="M36" i="41"/>
  <c r="L36" i="41"/>
  <c r="K36" i="41"/>
  <c r="J36" i="41"/>
  <c r="I36" i="41"/>
  <c r="H36" i="41"/>
  <c r="G36" i="41"/>
  <c r="C36" i="41"/>
  <c r="G35" i="41"/>
  <c r="P35" i="41" s="1"/>
  <c r="P34" i="41" s="1"/>
  <c r="O34" i="41"/>
  <c r="N34" i="41"/>
  <c r="M34" i="41"/>
  <c r="L34" i="41"/>
  <c r="K34" i="41"/>
  <c r="J34" i="41"/>
  <c r="I34" i="41"/>
  <c r="H34" i="41"/>
  <c r="F34" i="41"/>
  <c r="E34" i="41"/>
  <c r="D34" i="41"/>
  <c r="C34" i="41"/>
  <c r="G34" i="41" l="1"/>
  <c r="O13" i="38"/>
  <c r="N13" i="38"/>
  <c r="M13" i="38"/>
  <c r="L13" i="38"/>
  <c r="K13" i="38"/>
  <c r="J13" i="38"/>
  <c r="I13" i="38"/>
  <c r="H13" i="38"/>
  <c r="G49" i="38"/>
  <c r="G48" i="38" s="1"/>
  <c r="O48" i="38"/>
  <c r="N48" i="38"/>
  <c r="M48" i="38"/>
  <c r="L48" i="38"/>
  <c r="K48" i="38"/>
  <c r="J48" i="38"/>
  <c r="I48" i="38"/>
  <c r="H48" i="38"/>
  <c r="F48" i="38"/>
  <c r="E48" i="38"/>
  <c r="D48" i="38"/>
  <c r="C48" i="38"/>
  <c r="P49" i="38" l="1"/>
  <c r="P48" i="38" s="1"/>
  <c r="I26" i="24" l="1"/>
  <c r="J26" i="24"/>
  <c r="K26" i="24"/>
  <c r="L26" i="24"/>
  <c r="M26" i="24"/>
  <c r="N26" i="24"/>
  <c r="O26" i="24"/>
  <c r="I29" i="24"/>
  <c r="J29" i="24"/>
  <c r="K29" i="24"/>
  <c r="L29" i="24"/>
  <c r="M29" i="24"/>
  <c r="N29" i="24"/>
  <c r="O29" i="24"/>
  <c r="C12" i="45" l="1"/>
  <c r="D12" i="45"/>
  <c r="E12" i="45"/>
  <c r="F12" i="45"/>
  <c r="H12" i="45"/>
  <c r="I12" i="45"/>
  <c r="J12" i="45"/>
  <c r="K12" i="45"/>
  <c r="L12" i="45"/>
  <c r="M12" i="45"/>
  <c r="N12" i="45"/>
  <c r="O12" i="45"/>
  <c r="G13" i="45"/>
  <c r="P13" i="45" s="1"/>
  <c r="P12" i="45" s="1"/>
  <c r="C11" i="44"/>
  <c r="D11" i="44"/>
  <c r="E11" i="44"/>
  <c r="F11" i="44"/>
  <c r="H11" i="44"/>
  <c r="I11" i="44"/>
  <c r="J11" i="44"/>
  <c r="K11" i="44"/>
  <c r="L11" i="44"/>
  <c r="M11" i="44"/>
  <c r="N11" i="44"/>
  <c r="O11" i="44"/>
  <c r="G12" i="44"/>
  <c r="P12" i="44" s="1"/>
  <c r="P11" i="44" s="1"/>
  <c r="C13" i="44"/>
  <c r="D13" i="44"/>
  <c r="E13" i="44"/>
  <c r="F13" i="44"/>
  <c r="H13" i="44"/>
  <c r="I13" i="44"/>
  <c r="J13" i="44"/>
  <c r="K13" i="44"/>
  <c r="L13" i="44"/>
  <c r="M13" i="44"/>
  <c r="N13" i="44"/>
  <c r="O13" i="44"/>
  <c r="G14" i="44"/>
  <c r="P14" i="44" s="1"/>
  <c r="P13" i="44" s="1"/>
  <c r="C15" i="44"/>
  <c r="D15" i="44"/>
  <c r="E15" i="44"/>
  <c r="F15" i="44"/>
  <c r="H15" i="44"/>
  <c r="I15" i="44"/>
  <c r="J15" i="44"/>
  <c r="K15" i="44"/>
  <c r="L15" i="44"/>
  <c r="M15" i="44"/>
  <c r="N15" i="44"/>
  <c r="O15" i="44"/>
  <c r="G16" i="44"/>
  <c r="P16" i="44" s="1"/>
  <c r="P15" i="44" s="1"/>
  <c r="C17" i="44"/>
  <c r="D17" i="44"/>
  <c r="E17" i="44"/>
  <c r="F17" i="44"/>
  <c r="H17" i="44"/>
  <c r="I17" i="44"/>
  <c r="J17" i="44"/>
  <c r="K17" i="44"/>
  <c r="L17" i="44"/>
  <c r="M17" i="44"/>
  <c r="N17" i="44"/>
  <c r="O17" i="44"/>
  <c r="G18" i="44"/>
  <c r="P18" i="44" s="1"/>
  <c r="P17" i="44" s="1"/>
  <c r="H11" i="43"/>
  <c r="I11" i="43"/>
  <c r="J11" i="43"/>
  <c r="K11" i="43"/>
  <c r="L11" i="43"/>
  <c r="M11" i="43"/>
  <c r="N11" i="43"/>
  <c r="O11" i="43"/>
  <c r="P12" i="43"/>
  <c r="C12" i="41"/>
  <c r="D12" i="41"/>
  <c r="E12" i="41"/>
  <c r="F12" i="41"/>
  <c r="H12" i="41"/>
  <c r="I12" i="41"/>
  <c r="J12" i="41"/>
  <c r="K12" i="41"/>
  <c r="L12" i="41"/>
  <c r="M12" i="41"/>
  <c r="N12" i="41"/>
  <c r="O12" i="41"/>
  <c r="G13" i="41"/>
  <c r="P13" i="41" s="1"/>
  <c r="P12" i="41" s="1"/>
  <c r="C14" i="41"/>
  <c r="D14" i="41"/>
  <c r="E14" i="41"/>
  <c r="F14" i="41"/>
  <c r="H14" i="41"/>
  <c r="I14" i="41"/>
  <c r="J14" i="41"/>
  <c r="K14" i="41"/>
  <c r="L14" i="41"/>
  <c r="M14" i="41"/>
  <c r="N14" i="41"/>
  <c r="O14" i="41"/>
  <c r="G15" i="41"/>
  <c r="P15" i="41" s="1"/>
  <c r="P14" i="41" s="1"/>
  <c r="C16" i="41"/>
  <c r="D16" i="41"/>
  <c r="E16" i="41"/>
  <c r="F16" i="41"/>
  <c r="H16" i="41"/>
  <c r="I16" i="41"/>
  <c r="J16" i="41"/>
  <c r="K16" i="41"/>
  <c r="L16" i="41"/>
  <c r="M16" i="41"/>
  <c r="N16" i="41"/>
  <c r="O16" i="41"/>
  <c r="G17" i="41"/>
  <c r="P17" i="41" s="1"/>
  <c r="P16" i="41" s="1"/>
  <c r="C18" i="41"/>
  <c r="D18" i="41"/>
  <c r="E18" i="41"/>
  <c r="F18" i="41"/>
  <c r="H18" i="41"/>
  <c r="I18" i="41"/>
  <c r="J18" i="41"/>
  <c r="K18" i="41"/>
  <c r="L18" i="41"/>
  <c r="M18" i="41"/>
  <c r="N18" i="41"/>
  <c r="O18" i="41"/>
  <c r="G19" i="41"/>
  <c r="P19" i="41" s="1"/>
  <c r="P18" i="41" s="1"/>
  <c r="C20" i="41"/>
  <c r="D20" i="41"/>
  <c r="E20" i="41"/>
  <c r="F20" i="41"/>
  <c r="H20" i="41"/>
  <c r="I20" i="41"/>
  <c r="J20" i="41"/>
  <c r="K20" i="41"/>
  <c r="L20" i="41"/>
  <c r="M20" i="41"/>
  <c r="N20" i="41"/>
  <c r="O20" i="41"/>
  <c r="G21" i="41"/>
  <c r="P21" i="41" s="1"/>
  <c r="P20" i="41" s="1"/>
  <c r="C22" i="41"/>
  <c r="D22" i="41"/>
  <c r="E22" i="41"/>
  <c r="F22" i="41"/>
  <c r="H22" i="41"/>
  <c r="I22" i="41"/>
  <c r="J22" i="41"/>
  <c r="K22" i="41"/>
  <c r="L22" i="41"/>
  <c r="M22" i="41"/>
  <c r="N22" i="41"/>
  <c r="O22" i="41"/>
  <c r="G23" i="41"/>
  <c r="P23" i="41" s="1"/>
  <c r="P22" i="41" s="1"/>
  <c r="C24" i="41"/>
  <c r="D24" i="41"/>
  <c r="E24" i="41"/>
  <c r="F24" i="41"/>
  <c r="H24" i="41"/>
  <c r="I24" i="41"/>
  <c r="J24" i="41"/>
  <c r="K24" i="41"/>
  <c r="L24" i="41"/>
  <c r="M24" i="41"/>
  <c r="N24" i="41"/>
  <c r="O24" i="41"/>
  <c r="G25" i="41"/>
  <c r="P25" i="41" s="1"/>
  <c r="P24" i="41" s="1"/>
  <c r="C26" i="41"/>
  <c r="D26" i="41"/>
  <c r="E26" i="41"/>
  <c r="F26" i="41"/>
  <c r="H26" i="41"/>
  <c r="I26" i="41"/>
  <c r="J26" i="41"/>
  <c r="K26" i="41"/>
  <c r="L26" i="41"/>
  <c r="M26" i="41"/>
  <c r="N26" i="41"/>
  <c r="O26" i="41"/>
  <c r="G27" i="41"/>
  <c r="P27" i="41" s="1"/>
  <c r="P26" i="41" s="1"/>
  <c r="C28" i="41"/>
  <c r="D28" i="41"/>
  <c r="E28" i="41"/>
  <c r="F28" i="41"/>
  <c r="H28" i="41"/>
  <c r="I28" i="41"/>
  <c r="J28" i="41"/>
  <c r="K28" i="41"/>
  <c r="L28" i="41"/>
  <c r="M28" i="41"/>
  <c r="N28" i="41"/>
  <c r="O28" i="41"/>
  <c r="G29" i="41"/>
  <c r="P29" i="41" s="1"/>
  <c r="P28" i="41" s="1"/>
  <c r="C30" i="41"/>
  <c r="D30" i="41"/>
  <c r="E30" i="41"/>
  <c r="F30" i="41"/>
  <c r="H30" i="41"/>
  <c r="I30" i="41"/>
  <c r="J30" i="41"/>
  <c r="K30" i="41"/>
  <c r="L30" i="41"/>
  <c r="M30" i="41"/>
  <c r="N30" i="41"/>
  <c r="O30" i="41"/>
  <c r="G31" i="41"/>
  <c r="P31" i="41" s="1"/>
  <c r="P30" i="41" s="1"/>
  <c r="C32" i="41"/>
  <c r="D32" i="41"/>
  <c r="E32" i="41"/>
  <c r="F32" i="41"/>
  <c r="H32" i="41"/>
  <c r="I32" i="41"/>
  <c r="J32" i="41"/>
  <c r="K32" i="41"/>
  <c r="L32" i="41"/>
  <c r="M32" i="41"/>
  <c r="N32" i="41"/>
  <c r="O32" i="41"/>
  <c r="G33" i="41"/>
  <c r="P33" i="41" s="1"/>
  <c r="P32" i="41" s="1"/>
  <c r="G13" i="30"/>
  <c r="P13" i="30" s="1"/>
  <c r="P11" i="43" l="1"/>
  <c r="G12" i="45"/>
  <c r="G17" i="44"/>
  <c r="G15" i="44"/>
  <c r="G13" i="44"/>
  <c r="G11" i="44"/>
  <c r="G32" i="41"/>
  <c r="G30" i="41"/>
  <c r="G28" i="41"/>
  <c r="G26" i="41"/>
  <c r="G24" i="41"/>
  <c r="G22" i="41"/>
  <c r="G20" i="41"/>
  <c r="G18" i="41"/>
  <c r="G16" i="41"/>
  <c r="G14" i="41"/>
  <c r="G12" i="41"/>
  <c r="H8" i="33"/>
  <c r="I8" i="33"/>
  <c r="J8" i="33"/>
  <c r="K8" i="33"/>
  <c r="L8" i="33"/>
  <c r="M8" i="33"/>
  <c r="N8" i="33"/>
  <c r="O8" i="33"/>
  <c r="H10" i="33"/>
  <c r="I10" i="33"/>
  <c r="J10" i="33"/>
  <c r="K10" i="33"/>
  <c r="L10" i="33"/>
  <c r="M10" i="33"/>
  <c r="N10" i="33"/>
  <c r="O10" i="33"/>
  <c r="H12" i="33"/>
  <c r="I12" i="33"/>
  <c r="J12" i="33"/>
  <c r="K12" i="33"/>
  <c r="L12" i="33"/>
  <c r="M12" i="33"/>
  <c r="N12" i="33"/>
  <c r="O12" i="33"/>
  <c r="H14" i="33"/>
  <c r="I14" i="33"/>
  <c r="J14" i="33"/>
  <c r="K14" i="33"/>
  <c r="L14" i="33"/>
  <c r="M14" i="33"/>
  <c r="N14" i="33"/>
  <c r="O14" i="33"/>
  <c r="H16" i="33"/>
  <c r="I16" i="33"/>
  <c r="J16" i="33"/>
  <c r="K16" i="33"/>
  <c r="L16" i="33"/>
  <c r="M16" i="33"/>
  <c r="N16" i="33"/>
  <c r="O16" i="33"/>
  <c r="H18" i="33"/>
  <c r="I18" i="33"/>
  <c r="J18" i="33"/>
  <c r="K18" i="33"/>
  <c r="L18" i="33"/>
  <c r="M18" i="33"/>
  <c r="N18" i="33"/>
  <c r="O18" i="33"/>
  <c r="H20" i="33"/>
  <c r="I20" i="33"/>
  <c r="J20" i="33"/>
  <c r="K20" i="33"/>
  <c r="L20" i="33"/>
  <c r="M20" i="33"/>
  <c r="N20" i="33"/>
  <c r="O20" i="33"/>
  <c r="H22" i="33"/>
  <c r="I22" i="33"/>
  <c r="J22" i="33"/>
  <c r="K22" i="33"/>
  <c r="L22" i="33"/>
  <c r="M22" i="33"/>
  <c r="N22" i="33"/>
  <c r="O22" i="33"/>
  <c r="H24" i="33"/>
  <c r="I24" i="33"/>
  <c r="J24" i="33"/>
  <c r="K24" i="33"/>
  <c r="L24" i="33"/>
  <c r="M24" i="33"/>
  <c r="N24" i="33"/>
  <c r="O24" i="33"/>
  <c r="H11" i="36"/>
  <c r="I11" i="36"/>
  <c r="J11" i="36"/>
  <c r="K11" i="36"/>
  <c r="L11" i="36"/>
  <c r="M11" i="36"/>
  <c r="N11" i="36"/>
  <c r="O11" i="36"/>
  <c r="H13" i="36"/>
  <c r="I13" i="36"/>
  <c r="J13" i="36"/>
  <c r="K13" i="36"/>
  <c r="L13" i="36"/>
  <c r="M13" i="36"/>
  <c r="N13" i="36"/>
  <c r="O13" i="36"/>
  <c r="H15" i="36"/>
  <c r="I15" i="36"/>
  <c r="J15" i="36"/>
  <c r="K15" i="36"/>
  <c r="L15" i="36"/>
  <c r="M15" i="36"/>
  <c r="N15" i="36"/>
  <c r="O15" i="36"/>
  <c r="H17" i="36"/>
  <c r="I17" i="36"/>
  <c r="J17" i="36"/>
  <c r="K17" i="36"/>
  <c r="L17" i="36"/>
  <c r="M17" i="36"/>
  <c r="N17" i="36"/>
  <c r="O17" i="36"/>
  <c r="H19" i="36"/>
  <c r="I19" i="36"/>
  <c r="J19" i="36"/>
  <c r="K19" i="36"/>
  <c r="L19" i="36"/>
  <c r="M19" i="36"/>
  <c r="N19" i="36"/>
  <c r="O19" i="36"/>
  <c r="H21" i="36"/>
  <c r="I21" i="36"/>
  <c r="J21" i="36"/>
  <c r="K21" i="36"/>
  <c r="L21" i="36"/>
  <c r="M21" i="36"/>
  <c r="N21" i="36"/>
  <c r="O21" i="36"/>
  <c r="H23" i="36"/>
  <c r="I23" i="36"/>
  <c r="J23" i="36"/>
  <c r="K23" i="36"/>
  <c r="L23" i="36"/>
  <c r="M23" i="36"/>
  <c r="N23" i="36"/>
  <c r="O23" i="36"/>
  <c r="H25" i="36"/>
  <c r="I25" i="36"/>
  <c r="J25" i="36"/>
  <c r="K25" i="36"/>
  <c r="L25" i="36"/>
  <c r="M25" i="36"/>
  <c r="N25" i="36"/>
  <c r="O25" i="36"/>
  <c r="H27" i="36"/>
  <c r="I27" i="36"/>
  <c r="J27" i="36"/>
  <c r="K27" i="36"/>
  <c r="L27" i="36"/>
  <c r="M27" i="36"/>
  <c r="N27" i="36"/>
  <c r="O27" i="36"/>
  <c r="H29" i="36"/>
  <c r="I29" i="36"/>
  <c r="J29" i="36"/>
  <c r="K29" i="36"/>
  <c r="L29" i="36"/>
  <c r="M29" i="36"/>
  <c r="N29" i="36"/>
  <c r="O29" i="36"/>
  <c r="H31" i="36"/>
  <c r="I31" i="36"/>
  <c r="J31" i="36"/>
  <c r="K31" i="36"/>
  <c r="L31" i="36"/>
  <c r="M31" i="36"/>
  <c r="N31" i="36"/>
  <c r="O31" i="36"/>
  <c r="H33" i="36"/>
  <c r="I33" i="36"/>
  <c r="J33" i="36"/>
  <c r="K33" i="36"/>
  <c r="L33" i="36"/>
  <c r="M33" i="36"/>
  <c r="N33" i="36"/>
  <c r="O33" i="36"/>
  <c r="H9" i="36"/>
  <c r="O9" i="36"/>
  <c r="N9" i="36"/>
  <c r="M9" i="36"/>
  <c r="L9" i="36"/>
  <c r="K9" i="36"/>
  <c r="J9" i="36"/>
  <c r="I9" i="36"/>
  <c r="H8" i="37"/>
  <c r="I8" i="37"/>
  <c r="J8" i="37"/>
  <c r="K8" i="37"/>
  <c r="L8" i="37"/>
  <c r="M8" i="37"/>
  <c r="N8" i="37"/>
  <c r="O8" i="37"/>
  <c r="H10" i="37"/>
  <c r="I10" i="37"/>
  <c r="J10" i="37"/>
  <c r="K10" i="37"/>
  <c r="L10" i="37"/>
  <c r="M10" i="37"/>
  <c r="N10" i="37"/>
  <c r="O10" i="37"/>
  <c r="H12" i="37"/>
  <c r="I12" i="37"/>
  <c r="J12" i="37"/>
  <c r="K12" i="37"/>
  <c r="L12" i="37"/>
  <c r="M12" i="37"/>
  <c r="N12" i="37"/>
  <c r="O12" i="37"/>
  <c r="H18" i="38"/>
  <c r="I18" i="38"/>
  <c r="J18" i="38"/>
  <c r="K18" i="38"/>
  <c r="L18" i="38"/>
  <c r="M18" i="38"/>
  <c r="N18" i="38"/>
  <c r="O18" i="38"/>
  <c r="H20" i="38"/>
  <c r="I20" i="38"/>
  <c r="J20" i="38"/>
  <c r="K20" i="38"/>
  <c r="L20" i="38"/>
  <c r="M20" i="38"/>
  <c r="N20" i="38"/>
  <c r="O20" i="38"/>
  <c r="H22" i="38"/>
  <c r="I22" i="38"/>
  <c r="J22" i="38"/>
  <c r="K22" i="38"/>
  <c r="L22" i="38"/>
  <c r="M22" i="38"/>
  <c r="N22" i="38"/>
  <c r="O22" i="38"/>
  <c r="H24" i="38"/>
  <c r="I24" i="38"/>
  <c r="J24" i="38"/>
  <c r="K24" i="38"/>
  <c r="L24" i="38"/>
  <c r="M24" i="38"/>
  <c r="N24" i="38"/>
  <c r="O24" i="38"/>
  <c r="H26" i="38"/>
  <c r="I26" i="38"/>
  <c r="J26" i="38"/>
  <c r="K26" i="38"/>
  <c r="L26" i="38"/>
  <c r="M26" i="38"/>
  <c r="N26" i="38"/>
  <c r="O26" i="38"/>
  <c r="H28" i="38"/>
  <c r="I28" i="38"/>
  <c r="J28" i="38"/>
  <c r="K28" i="38"/>
  <c r="L28" i="38"/>
  <c r="M28" i="38"/>
  <c r="N28" i="38"/>
  <c r="O28" i="38"/>
  <c r="H30" i="38"/>
  <c r="I30" i="38"/>
  <c r="J30" i="38"/>
  <c r="K30" i="38"/>
  <c r="L30" i="38"/>
  <c r="M30" i="38"/>
  <c r="N30" i="38"/>
  <c r="O30" i="38"/>
  <c r="H32" i="38"/>
  <c r="I32" i="38"/>
  <c r="J32" i="38"/>
  <c r="K32" i="38"/>
  <c r="L32" i="38"/>
  <c r="M32" i="38"/>
  <c r="N32" i="38"/>
  <c r="O32" i="38"/>
  <c r="H34" i="38"/>
  <c r="I34" i="38"/>
  <c r="J34" i="38"/>
  <c r="K34" i="38"/>
  <c r="L34" i="38"/>
  <c r="M34" i="38"/>
  <c r="N34" i="38"/>
  <c r="O34" i="38"/>
  <c r="P34" i="38"/>
  <c r="H36" i="38"/>
  <c r="I36" i="38"/>
  <c r="J36" i="38"/>
  <c r="K36" i="38"/>
  <c r="L36" i="38"/>
  <c r="M36" i="38"/>
  <c r="N36" i="38"/>
  <c r="O36" i="38"/>
  <c r="H38" i="38"/>
  <c r="I38" i="38"/>
  <c r="J38" i="38"/>
  <c r="K38" i="38"/>
  <c r="L38" i="38"/>
  <c r="M38" i="38"/>
  <c r="N38" i="38"/>
  <c r="O38" i="38"/>
  <c r="H40" i="38"/>
  <c r="I40" i="38"/>
  <c r="J40" i="38"/>
  <c r="K40" i="38"/>
  <c r="L40" i="38"/>
  <c r="M40" i="38"/>
  <c r="N40" i="38"/>
  <c r="O40" i="38"/>
  <c r="H42" i="38"/>
  <c r="I42" i="38"/>
  <c r="J42" i="38"/>
  <c r="K42" i="38"/>
  <c r="L42" i="38"/>
  <c r="M42" i="38"/>
  <c r="N42" i="38"/>
  <c r="O42" i="38"/>
  <c r="H44" i="38"/>
  <c r="I44" i="38"/>
  <c r="J44" i="38"/>
  <c r="K44" i="38"/>
  <c r="L44" i="38"/>
  <c r="M44" i="38"/>
  <c r="N44" i="38"/>
  <c r="O44" i="38"/>
  <c r="H46" i="38"/>
  <c r="I46" i="38"/>
  <c r="J46" i="38"/>
  <c r="K46" i="38"/>
  <c r="L46" i="38"/>
  <c r="M46" i="38"/>
  <c r="N46" i="38"/>
  <c r="O46" i="38"/>
  <c r="H16" i="38"/>
  <c r="O16" i="38"/>
  <c r="N16" i="38"/>
  <c r="M16" i="38"/>
  <c r="L16" i="38"/>
  <c r="K16" i="38"/>
  <c r="J16" i="38"/>
  <c r="I16" i="38"/>
  <c r="O11" i="38"/>
  <c r="N11" i="38"/>
  <c r="M11" i="38"/>
  <c r="L11" i="38"/>
  <c r="K11" i="38"/>
  <c r="J11" i="38"/>
  <c r="I11" i="38"/>
  <c r="H11" i="38"/>
  <c r="H9" i="38"/>
  <c r="O9" i="38"/>
  <c r="I9" i="38"/>
  <c r="J9" i="38"/>
  <c r="K9" i="38"/>
  <c r="L9" i="38"/>
  <c r="M9" i="38"/>
  <c r="N9" i="38"/>
  <c r="C9" i="38"/>
  <c r="D9" i="38"/>
  <c r="E9" i="38"/>
  <c r="F9" i="38"/>
  <c r="H8" i="39"/>
  <c r="I8" i="39"/>
  <c r="J8" i="39"/>
  <c r="K8" i="39"/>
  <c r="L8" i="39"/>
  <c r="M8" i="39"/>
  <c r="N8" i="39"/>
  <c r="O8" i="39"/>
  <c r="H10" i="39"/>
  <c r="I10" i="39"/>
  <c r="J10" i="39"/>
  <c r="K10" i="39"/>
  <c r="L10" i="39"/>
  <c r="M10" i="39"/>
  <c r="N10" i="39"/>
  <c r="O10" i="39"/>
  <c r="H12" i="39"/>
  <c r="I12" i="39"/>
  <c r="J12" i="39"/>
  <c r="K12" i="39"/>
  <c r="L12" i="39"/>
  <c r="M12" i="39"/>
  <c r="N12" i="39"/>
  <c r="O12" i="39"/>
  <c r="H14" i="39"/>
  <c r="I14" i="39"/>
  <c r="J14" i="39"/>
  <c r="K14" i="39"/>
  <c r="L14" i="39"/>
  <c r="M14" i="39"/>
  <c r="N14" i="39"/>
  <c r="O14" i="39"/>
  <c r="H16" i="39"/>
  <c r="I16" i="39"/>
  <c r="J16" i="39"/>
  <c r="K16" i="39"/>
  <c r="L16" i="39"/>
  <c r="M16" i="39"/>
  <c r="N16" i="39"/>
  <c r="O16" i="39"/>
  <c r="H18" i="39"/>
  <c r="I18" i="39"/>
  <c r="J18" i="39"/>
  <c r="K18" i="39"/>
  <c r="L18" i="39"/>
  <c r="M18" i="39"/>
  <c r="N18" i="39"/>
  <c r="O18" i="39"/>
  <c r="H20" i="39"/>
  <c r="I20" i="39"/>
  <c r="J20" i="39"/>
  <c r="K20" i="39"/>
  <c r="L20" i="39"/>
  <c r="M20" i="39"/>
  <c r="N20" i="39"/>
  <c r="O20" i="39"/>
  <c r="H22" i="39"/>
  <c r="I22" i="39"/>
  <c r="J22" i="39"/>
  <c r="K22" i="39"/>
  <c r="L22" i="39"/>
  <c r="M22" i="39"/>
  <c r="N22" i="39"/>
  <c r="O22" i="39"/>
  <c r="H24" i="39"/>
  <c r="I24" i="39"/>
  <c r="J24" i="39"/>
  <c r="K24" i="39"/>
  <c r="L24" i="39"/>
  <c r="M24" i="39"/>
  <c r="N24" i="39"/>
  <c r="O24" i="39"/>
  <c r="C8" i="39"/>
  <c r="D8" i="39"/>
  <c r="E8" i="39"/>
  <c r="F8" i="39"/>
  <c r="G9" i="39"/>
  <c r="P9" i="39" s="1"/>
  <c r="P8" i="39" s="1"/>
  <c r="C10" i="39"/>
  <c r="D10" i="39"/>
  <c r="E10" i="39"/>
  <c r="F10" i="39"/>
  <c r="G11" i="39"/>
  <c r="P11" i="39" s="1"/>
  <c r="P10" i="39" s="1"/>
  <c r="C12" i="39"/>
  <c r="D12" i="39"/>
  <c r="E12" i="39"/>
  <c r="F12" i="39"/>
  <c r="G13" i="39"/>
  <c r="P13" i="39" s="1"/>
  <c r="P12" i="39" s="1"/>
  <c r="C14" i="39"/>
  <c r="D14" i="39"/>
  <c r="E14" i="39"/>
  <c r="F14" i="39"/>
  <c r="G15" i="39"/>
  <c r="G14" i="39" s="1"/>
  <c r="C16" i="39"/>
  <c r="D16" i="39"/>
  <c r="E16" i="39"/>
  <c r="F16" i="39"/>
  <c r="G17" i="39"/>
  <c r="P17" i="39" s="1"/>
  <c r="P16" i="39" s="1"/>
  <c r="C18" i="39"/>
  <c r="D18" i="39"/>
  <c r="E18" i="39"/>
  <c r="F18" i="39"/>
  <c r="G19" i="39"/>
  <c r="P19" i="39" s="1"/>
  <c r="P18" i="39" s="1"/>
  <c r="C20" i="39"/>
  <c r="D20" i="39"/>
  <c r="E20" i="39"/>
  <c r="F20" i="39"/>
  <c r="G21" i="39"/>
  <c r="P21" i="39" s="1"/>
  <c r="P20" i="39" s="1"/>
  <c r="C22" i="39"/>
  <c r="D22" i="39"/>
  <c r="E22" i="39"/>
  <c r="F22" i="39"/>
  <c r="G23" i="39"/>
  <c r="G22" i="39" s="1"/>
  <c r="C24" i="39"/>
  <c r="D24" i="39"/>
  <c r="E24" i="39"/>
  <c r="F24" i="39"/>
  <c r="G25" i="39"/>
  <c r="P25" i="39" s="1"/>
  <c r="P24" i="39" s="1"/>
  <c r="G7" i="39"/>
  <c r="C18" i="38"/>
  <c r="D18" i="38"/>
  <c r="E18" i="38"/>
  <c r="F18" i="38"/>
  <c r="G19" i="38"/>
  <c r="P19" i="38" s="1"/>
  <c r="P18" i="38" s="1"/>
  <c r="C20" i="38"/>
  <c r="D20" i="38"/>
  <c r="E20" i="38"/>
  <c r="F20" i="38"/>
  <c r="G21" i="38"/>
  <c r="P21" i="38" s="1"/>
  <c r="P20" i="38" s="1"/>
  <c r="C22" i="38"/>
  <c r="D22" i="38"/>
  <c r="E22" i="38"/>
  <c r="F22" i="38"/>
  <c r="G23" i="38"/>
  <c r="P23" i="38" s="1"/>
  <c r="P22" i="38" s="1"/>
  <c r="C24" i="38"/>
  <c r="D24" i="38"/>
  <c r="E24" i="38"/>
  <c r="F24" i="38"/>
  <c r="G25" i="38"/>
  <c r="P25" i="38" s="1"/>
  <c r="P24" i="38" s="1"/>
  <c r="C26" i="38"/>
  <c r="D26" i="38"/>
  <c r="E26" i="38"/>
  <c r="F26" i="38"/>
  <c r="G27" i="38"/>
  <c r="P27" i="38" s="1"/>
  <c r="P26" i="38" s="1"/>
  <c r="C28" i="38"/>
  <c r="D28" i="38"/>
  <c r="E28" i="38"/>
  <c r="F28" i="38"/>
  <c r="G29" i="38"/>
  <c r="G28" i="38" s="1"/>
  <c r="C30" i="38"/>
  <c r="D30" i="38"/>
  <c r="E30" i="38"/>
  <c r="F30" i="38"/>
  <c r="G31" i="38"/>
  <c r="P31" i="38" s="1"/>
  <c r="P30" i="38" s="1"/>
  <c r="C32" i="38"/>
  <c r="D32" i="38"/>
  <c r="E32" i="38"/>
  <c r="F32" i="38"/>
  <c r="G33" i="38"/>
  <c r="G32" i="38" s="1"/>
  <c r="C34" i="38"/>
  <c r="D34" i="38"/>
  <c r="E34" i="38"/>
  <c r="F34" i="38"/>
  <c r="G35" i="38"/>
  <c r="G34" i="38" s="1"/>
  <c r="C36" i="38"/>
  <c r="D36" i="38"/>
  <c r="E36" i="38"/>
  <c r="F36" i="38"/>
  <c r="G37" i="38"/>
  <c r="G36" i="38" s="1"/>
  <c r="C38" i="38"/>
  <c r="D38" i="38"/>
  <c r="E38" i="38"/>
  <c r="F38" i="38"/>
  <c r="G39" i="38"/>
  <c r="P39" i="38" s="1"/>
  <c r="P38" i="38" s="1"/>
  <c r="C40" i="38"/>
  <c r="D40" i="38"/>
  <c r="E40" i="38"/>
  <c r="F40" i="38"/>
  <c r="G41" i="38"/>
  <c r="G40" i="38" s="1"/>
  <c r="C42" i="38"/>
  <c r="D42" i="38"/>
  <c r="E42" i="38"/>
  <c r="F42" i="38"/>
  <c r="G43" i="38"/>
  <c r="P43" i="38" s="1"/>
  <c r="P42" i="38" s="1"/>
  <c r="C44" i="38"/>
  <c r="D44" i="38"/>
  <c r="E44" i="38"/>
  <c r="F44" i="38"/>
  <c r="G45" i="38"/>
  <c r="G44" i="38" s="1"/>
  <c r="C46" i="38"/>
  <c r="D46" i="38"/>
  <c r="E46" i="38"/>
  <c r="F46" i="38"/>
  <c r="G47" i="38"/>
  <c r="P47" i="38" s="1"/>
  <c r="P46" i="38" s="1"/>
  <c r="G17" i="38"/>
  <c r="G16" i="38" s="1"/>
  <c r="F16" i="38"/>
  <c r="E16" i="38"/>
  <c r="D16" i="38"/>
  <c r="C16" i="38"/>
  <c r="C11" i="38"/>
  <c r="D11" i="38"/>
  <c r="E11" i="38"/>
  <c r="F11" i="38"/>
  <c r="G12" i="38"/>
  <c r="G11" i="38" s="1"/>
  <c r="G10" i="38"/>
  <c r="G9" i="38" s="1"/>
  <c r="C6" i="38"/>
  <c r="C6" i="37"/>
  <c r="C8" i="37"/>
  <c r="D8" i="37"/>
  <c r="E8" i="37"/>
  <c r="F8" i="37"/>
  <c r="G9" i="37"/>
  <c r="P9" i="37" s="1"/>
  <c r="P8" i="37" s="1"/>
  <c r="C10" i="37"/>
  <c r="D10" i="37"/>
  <c r="E10" i="37"/>
  <c r="F10" i="37"/>
  <c r="G11" i="37"/>
  <c r="P11" i="37" s="1"/>
  <c r="P10" i="37" s="1"/>
  <c r="C12" i="37"/>
  <c r="D12" i="37"/>
  <c r="E12" i="37"/>
  <c r="F12" i="37"/>
  <c r="G13" i="37"/>
  <c r="P13" i="37" s="1"/>
  <c r="P12" i="37" s="1"/>
  <c r="C11" i="36"/>
  <c r="D11" i="36"/>
  <c r="E11" i="36"/>
  <c r="F11" i="36"/>
  <c r="G12" i="36"/>
  <c r="C13" i="36"/>
  <c r="D13" i="36"/>
  <c r="E13" i="36"/>
  <c r="F13" i="36"/>
  <c r="G14" i="36"/>
  <c r="C15" i="36"/>
  <c r="D15" i="36"/>
  <c r="E15" i="36"/>
  <c r="F15" i="36"/>
  <c r="G16" i="36"/>
  <c r="C17" i="36"/>
  <c r="D17" i="36"/>
  <c r="E17" i="36"/>
  <c r="F17" i="36"/>
  <c r="G18" i="36"/>
  <c r="C19" i="36"/>
  <c r="D19" i="36"/>
  <c r="E19" i="36"/>
  <c r="F19" i="36"/>
  <c r="G20" i="36"/>
  <c r="C21" i="36"/>
  <c r="D21" i="36"/>
  <c r="E21" i="36"/>
  <c r="F21" i="36"/>
  <c r="G22" i="36"/>
  <c r="C23" i="36"/>
  <c r="D23" i="36"/>
  <c r="E23" i="36"/>
  <c r="F23" i="36"/>
  <c r="G24" i="36"/>
  <c r="C25" i="36"/>
  <c r="D25" i="36"/>
  <c r="E25" i="36"/>
  <c r="F25" i="36"/>
  <c r="G26" i="36"/>
  <c r="C27" i="36"/>
  <c r="D27" i="36"/>
  <c r="E27" i="36"/>
  <c r="F27" i="36"/>
  <c r="G28" i="36"/>
  <c r="C29" i="36"/>
  <c r="D29" i="36"/>
  <c r="E29" i="36"/>
  <c r="F29" i="36"/>
  <c r="G30" i="36"/>
  <c r="C31" i="36"/>
  <c r="D31" i="36"/>
  <c r="E31" i="36"/>
  <c r="F31" i="36"/>
  <c r="G32" i="36"/>
  <c r="C33" i="36"/>
  <c r="D33" i="36"/>
  <c r="E33" i="36"/>
  <c r="F33" i="36"/>
  <c r="G34" i="36"/>
  <c r="C9" i="36"/>
  <c r="D9" i="36"/>
  <c r="E9" i="36"/>
  <c r="F9" i="36"/>
  <c r="E20" i="33"/>
  <c r="C8" i="33"/>
  <c r="D8" i="33"/>
  <c r="E8" i="33"/>
  <c r="F8" i="33"/>
  <c r="G9" i="33"/>
  <c r="G8" i="33" s="1"/>
  <c r="C10" i="33"/>
  <c r="D10" i="33"/>
  <c r="E10" i="33"/>
  <c r="F10" i="33"/>
  <c r="G11" i="33"/>
  <c r="P11" i="33" s="1"/>
  <c r="P10" i="33" s="1"/>
  <c r="C12" i="33"/>
  <c r="D12" i="33"/>
  <c r="E12" i="33"/>
  <c r="F12" i="33"/>
  <c r="G13" i="33"/>
  <c r="G12" i="33" s="1"/>
  <c r="C14" i="33"/>
  <c r="D14" i="33"/>
  <c r="E14" i="33"/>
  <c r="F14" i="33"/>
  <c r="G15" i="33"/>
  <c r="P15" i="33" s="1"/>
  <c r="P14" i="33" s="1"/>
  <c r="C16" i="33"/>
  <c r="D16" i="33"/>
  <c r="E16" i="33"/>
  <c r="F16" i="33"/>
  <c r="G17" i="33"/>
  <c r="G16" i="33" s="1"/>
  <c r="C18" i="33"/>
  <c r="D18" i="33"/>
  <c r="E18" i="33"/>
  <c r="F18" i="33"/>
  <c r="G19" i="33"/>
  <c r="P19" i="33" s="1"/>
  <c r="P18" i="33" s="1"/>
  <c r="C20" i="33"/>
  <c r="D20" i="33"/>
  <c r="F20" i="33"/>
  <c r="G21" i="33"/>
  <c r="P21" i="33" s="1"/>
  <c r="P20" i="33" s="1"/>
  <c r="C22" i="33"/>
  <c r="D22" i="33"/>
  <c r="E22" i="33"/>
  <c r="F22" i="33"/>
  <c r="G23" i="33"/>
  <c r="P23" i="33" s="1"/>
  <c r="P22" i="33" s="1"/>
  <c r="C24" i="33"/>
  <c r="D24" i="33"/>
  <c r="E24" i="33"/>
  <c r="F24" i="33"/>
  <c r="G25" i="33"/>
  <c r="P25" i="33" s="1"/>
  <c r="P24" i="33" s="1"/>
  <c r="G15" i="38"/>
  <c r="G14" i="38"/>
  <c r="F13" i="38"/>
  <c r="E13" i="38"/>
  <c r="D13" i="38"/>
  <c r="C13" i="38"/>
  <c r="G8" i="38"/>
  <c r="G7" i="38"/>
  <c r="G7" i="37"/>
  <c r="P7" i="37" s="1"/>
  <c r="G10" i="36"/>
  <c r="G8" i="36"/>
  <c r="P8" i="36" s="1"/>
  <c r="G7" i="36"/>
  <c r="P7" i="36" s="1"/>
  <c r="G7" i="33"/>
  <c r="G6" i="33" s="1"/>
  <c r="G31" i="31"/>
  <c r="G24" i="39" l="1"/>
  <c r="G20" i="39"/>
  <c r="G16" i="39"/>
  <c r="G12" i="39"/>
  <c r="P23" i="39"/>
  <c r="P22" i="39" s="1"/>
  <c r="P15" i="39"/>
  <c r="P14" i="39" s="1"/>
  <c r="G18" i="39"/>
  <c r="G10" i="39"/>
  <c r="G8" i="39"/>
  <c r="P45" i="38"/>
  <c r="P44" i="38" s="1"/>
  <c r="P37" i="38"/>
  <c r="P36" i="38" s="1"/>
  <c r="G13" i="38"/>
  <c r="G18" i="38"/>
  <c r="P17" i="38"/>
  <c r="P16" i="38" s="1"/>
  <c r="G22" i="38"/>
  <c r="P29" i="38"/>
  <c r="P28" i="38" s="1"/>
  <c r="G46" i="38"/>
  <c r="G42" i="38"/>
  <c r="G38" i="38"/>
  <c r="G30" i="38"/>
  <c r="G26" i="38"/>
  <c r="G20" i="38"/>
  <c r="P41" i="38"/>
  <c r="P40" i="38" s="1"/>
  <c r="P33" i="38"/>
  <c r="P32" i="38" s="1"/>
  <c r="C50" i="38"/>
  <c r="G24" i="38"/>
  <c r="G22" i="33"/>
  <c r="G24" i="33"/>
  <c r="G20" i="33"/>
  <c r="P13" i="33"/>
  <c r="P12" i="33" s="1"/>
  <c r="G18" i="33"/>
  <c r="G14" i="33"/>
  <c r="G10" i="33"/>
  <c r="P17" i="33"/>
  <c r="P16" i="33" s="1"/>
  <c r="P9" i="33"/>
  <c r="P8" i="33" s="1"/>
  <c r="G9" i="36"/>
  <c r="P10" i="36"/>
  <c r="P9" i="36" s="1"/>
  <c r="G33" i="36"/>
  <c r="P34" i="36"/>
  <c r="P33" i="36" s="1"/>
  <c r="G25" i="36"/>
  <c r="P26" i="36"/>
  <c r="P25" i="36" s="1"/>
  <c r="G17" i="36"/>
  <c r="P18" i="36"/>
  <c r="P17" i="36" s="1"/>
  <c r="G31" i="36"/>
  <c r="P32" i="36"/>
  <c r="P31" i="36" s="1"/>
  <c r="G23" i="36"/>
  <c r="P24" i="36"/>
  <c r="P23" i="36" s="1"/>
  <c r="G15" i="36"/>
  <c r="P16" i="36"/>
  <c r="P15" i="36" s="1"/>
  <c r="G29" i="36"/>
  <c r="P30" i="36"/>
  <c r="P29" i="36" s="1"/>
  <c r="G21" i="36"/>
  <c r="P22" i="36"/>
  <c r="P21" i="36" s="1"/>
  <c r="G13" i="36"/>
  <c r="P14" i="36"/>
  <c r="P13" i="36" s="1"/>
  <c r="G27" i="36"/>
  <c r="P28" i="36"/>
  <c r="P27" i="36" s="1"/>
  <c r="G19" i="36"/>
  <c r="P20" i="36"/>
  <c r="P19" i="36" s="1"/>
  <c r="G11" i="36"/>
  <c r="P12" i="36"/>
  <c r="P11" i="36" s="1"/>
  <c r="C14" i="37"/>
  <c r="G12" i="37"/>
  <c r="G10" i="37"/>
  <c r="G8" i="37"/>
  <c r="P45" i="24"/>
  <c r="P44" i="24" s="1"/>
  <c r="D44" i="24"/>
  <c r="E44" i="24"/>
  <c r="F44" i="24"/>
  <c r="G44" i="24"/>
  <c r="I44" i="24"/>
  <c r="J44" i="24"/>
  <c r="K44" i="24"/>
  <c r="L44" i="24"/>
  <c r="M44" i="24"/>
  <c r="N44" i="24"/>
  <c r="O44" i="24"/>
  <c r="C44" i="24"/>
  <c r="G26" i="33" l="1"/>
  <c r="G58" i="30"/>
  <c r="G57" i="30" s="1"/>
  <c r="O57" i="30"/>
  <c r="N57" i="30"/>
  <c r="M57" i="30"/>
  <c r="L57" i="30"/>
  <c r="K57" i="30"/>
  <c r="J57" i="30"/>
  <c r="I57" i="30"/>
  <c r="H57" i="30"/>
  <c r="F57" i="30"/>
  <c r="E57" i="30"/>
  <c r="D57" i="30"/>
  <c r="C57" i="30"/>
  <c r="P58" i="30" l="1"/>
  <c r="P57" i="30" s="1"/>
  <c r="D11" i="28" l="1"/>
  <c r="E11" i="28"/>
  <c r="F11" i="28"/>
  <c r="H11" i="28"/>
  <c r="I11" i="28"/>
  <c r="J11" i="28"/>
  <c r="K11" i="28"/>
  <c r="L11" i="28"/>
  <c r="M11" i="28"/>
  <c r="N11" i="28"/>
  <c r="O11" i="28"/>
  <c r="C11" i="28"/>
  <c r="G13" i="28"/>
  <c r="P13" i="28" s="1"/>
  <c r="G8" i="28"/>
  <c r="H6" i="28"/>
  <c r="I6" i="28" l="1"/>
  <c r="J6" i="28"/>
  <c r="K6" i="28"/>
  <c r="L6" i="28"/>
  <c r="M6" i="28"/>
  <c r="N6" i="28"/>
  <c r="O6" i="28"/>
  <c r="G29" i="28"/>
  <c r="G28" i="28" s="1"/>
  <c r="O28" i="28"/>
  <c r="N28" i="28"/>
  <c r="M28" i="28"/>
  <c r="L28" i="28"/>
  <c r="K28" i="28"/>
  <c r="J28" i="28"/>
  <c r="I28" i="28"/>
  <c r="H28" i="28"/>
  <c r="F28" i="28"/>
  <c r="E28" i="28"/>
  <c r="D28" i="28"/>
  <c r="C28" i="28"/>
  <c r="P29" i="28" l="1"/>
  <c r="P28" i="28" s="1"/>
  <c r="G7" i="41" l="1"/>
  <c r="D6" i="41"/>
  <c r="D38" i="41" s="1"/>
  <c r="E6" i="41"/>
  <c r="E38" i="41" s="1"/>
  <c r="F6" i="41"/>
  <c r="F38" i="41" s="1"/>
  <c r="H6" i="41"/>
  <c r="I6" i="41"/>
  <c r="J6" i="41"/>
  <c r="K6" i="41"/>
  <c r="L6" i="41"/>
  <c r="M6" i="41"/>
  <c r="N6" i="41"/>
  <c r="O6" i="41"/>
  <c r="C6" i="41"/>
  <c r="C38" i="41" s="1"/>
  <c r="D6" i="36" l="1"/>
  <c r="E6" i="36"/>
  <c r="F6" i="36"/>
  <c r="H6" i="36"/>
  <c r="I6" i="36"/>
  <c r="J6" i="36"/>
  <c r="K6" i="36"/>
  <c r="L6" i="36"/>
  <c r="M6" i="36"/>
  <c r="N6" i="36"/>
  <c r="O6" i="36"/>
  <c r="C6" i="36"/>
  <c r="G58" i="46" l="1"/>
  <c r="G57" i="46" s="1"/>
  <c r="O57" i="46"/>
  <c r="N57" i="46"/>
  <c r="M57" i="46"/>
  <c r="L57" i="46"/>
  <c r="K57" i="46"/>
  <c r="J57" i="46"/>
  <c r="I57" i="46"/>
  <c r="H57" i="46"/>
  <c r="F57" i="46"/>
  <c r="E57" i="46"/>
  <c r="D57" i="46"/>
  <c r="C57" i="46"/>
  <c r="I54" i="46"/>
  <c r="J54" i="46"/>
  <c r="K54" i="46"/>
  <c r="L54" i="46"/>
  <c r="M54" i="46"/>
  <c r="N54" i="46"/>
  <c r="O54" i="46"/>
  <c r="H54" i="46"/>
  <c r="D54" i="46"/>
  <c r="C54" i="46"/>
  <c r="E54" i="46"/>
  <c r="F54" i="46"/>
  <c r="G55" i="46"/>
  <c r="G34" i="46"/>
  <c r="P34" i="46" s="1"/>
  <c r="P55" i="46" l="1"/>
  <c r="P58" i="46"/>
  <c r="P57" i="46" s="1"/>
  <c r="C32" i="28"/>
  <c r="G31" i="30" l="1"/>
  <c r="P31" i="30" s="1"/>
  <c r="I17" i="30"/>
  <c r="J17" i="30"/>
  <c r="K17" i="30"/>
  <c r="L17" i="30"/>
  <c r="M17" i="30"/>
  <c r="N17" i="30"/>
  <c r="O17" i="30"/>
  <c r="H17" i="30"/>
  <c r="D14" i="30"/>
  <c r="E14" i="30"/>
  <c r="F14" i="30"/>
  <c r="C14" i="30"/>
  <c r="G16" i="30"/>
  <c r="P16" i="30" s="1"/>
  <c r="I6" i="30"/>
  <c r="J6" i="30"/>
  <c r="K6" i="30"/>
  <c r="L6" i="30"/>
  <c r="M6" i="30"/>
  <c r="N6" i="30"/>
  <c r="O6" i="30"/>
  <c r="H6" i="30"/>
  <c r="I42" i="30"/>
  <c r="J42" i="30"/>
  <c r="K42" i="30"/>
  <c r="L42" i="30"/>
  <c r="M42" i="30"/>
  <c r="N42" i="30"/>
  <c r="O42" i="30"/>
  <c r="H42" i="30"/>
  <c r="E42" i="30"/>
  <c r="F42" i="30"/>
  <c r="D42" i="30"/>
  <c r="I40" i="30"/>
  <c r="J40" i="30"/>
  <c r="K40" i="30"/>
  <c r="L40" i="30"/>
  <c r="M40" i="30"/>
  <c r="N40" i="30"/>
  <c r="O40" i="30"/>
  <c r="H40" i="30"/>
  <c r="E40" i="30"/>
  <c r="F40" i="30"/>
  <c r="D40" i="30"/>
  <c r="I36" i="30"/>
  <c r="J36" i="30"/>
  <c r="K36" i="30"/>
  <c r="L36" i="30"/>
  <c r="M36" i="30"/>
  <c r="N36" i="30"/>
  <c r="O36" i="30"/>
  <c r="H36" i="30"/>
  <c r="E36" i="30"/>
  <c r="F36" i="30"/>
  <c r="D36" i="30"/>
  <c r="I32" i="30"/>
  <c r="J32" i="30"/>
  <c r="K32" i="30"/>
  <c r="L32" i="30"/>
  <c r="M32" i="30"/>
  <c r="N32" i="30"/>
  <c r="O32" i="30"/>
  <c r="H32" i="30"/>
  <c r="E32" i="30"/>
  <c r="F32" i="30"/>
  <c r="D32" i="30"/>
  <c r="I28" i="30"/>
  <c r="J28" i="30"/>
  <c r="K28" i="30"/>
  <c r="L28" i="30"/>
  <c r="M28" i="30"/>
  <c r="N28" i="30"/>
  <c r="O28" i="30"/>
  <c r="H28" i="30"/>
  <c r="E28" i="30"/>
  <c r="F28" i="30"/>
  <c r="D28" i="30"/>
  <c r="I23" i="30"/>
  <c r="J23" i="30"/>
  <c r="K23" i="30"/>
  <c r="L23" i="30"/>
  <c r="M23" i="30"/>
  <c r="N23" i="30"/>
  <c r="O23" i="30"/>
  <c r="H23" i="30"/>
  <c r="E23" i="30"/>
  <c r="F23" i="30"/>
  <c r="D23" i="30"/>
  <c r="I20" i="30"/>
  <c r="J20" i="30"/>
  <c r="K20" i="30"/>
  <c r="L20" i="30"/>
  <c r="M20" i="30"/>
  <c r="N20" i="30"/>
  <c r="O20" i="30"/>
  <c r="H20" i="30"/>
  <c r="E20" i="30"/>
  <c r="F20" i="30"/>
  <c r="D20" i="30"/>
  <c r="I14" i="30"/>
  <c r="J14" i="30"/>
  <c r="K14" i="30"/>
  <c r="L14" i="30"/>
  <c r="M14" i="30"/>
  <c r="N14" i="30"/>
  <c r="O14" i="30"/>
  <c r="H14" i="30"/>
  <c r="I9" i="30"/>
  <c r="J9" i="30"/>
  <c r="K9" i="30"/>
  <c r="L9" i="30"/>
  <c r="M9" i="30"/>
  <c r="N9" i="30"/>
  <c r="O9" i="30"/>
  <c r="H9" i="30"/>
  <c r="D6" i="30" l="1"/>
  <c r="E6" i="30"/>
  <c r="F6" i="30"/>
  <c r="C6" i="30"/>
  <c r="I6" i="40" l="1"/>
  <c r="J6" i="40"/>
  <c r="K6" i="40"/>
  <c r="L6" i="40"/>
  <c r="M6" i="40"/>
  <c r="N6" i="40"/>
  <c r="O6" i="40"/>
  <c r="O19" i="40" s="1"/>
  <c r="G8" i="49"/>
  <c r="P8" i="49" s="1"/>
  <c r="G9" i="49"/>
  <c r="P9" i="49" s="1"/>
  <c r="G10" i="49"/>
  <c r="P10" i="49" s="1"/>
  <c r="G21" i="49"/>
  <c r="P21" i="49" s="1"/>
  <c r="G20" i="49"/>
  <c r="P20" i="49" s="1"/>
  <c r="G19" i="49"/>
  <c r="P19" i="49" s="1"/>
  <c r="O18" i="49"/>
  <c r="N18" i="49"/>
  <c r="M18" i="49"/>
  <c r="L18" i="49"/>
  <c r="K18" i="49"/>
  <c r="J18" i="49"/>
  <c r="I18" i="49"/>
  <c r="H18" i="49"/>
  <c r="F18" i="49"/>
  <c r="E18" i="49"/>
  <c r="D18" i="49"/>
  <c r="C18" i="49"/>
  <c r="G17" i="49"/>
  <c r="P17" i="49" s="1"/>
  <c r="G16" i="49"/>
  <c r="P16" i="49" s="1"/>
  <c r="G15" i="49"/>
  <c r="P15" i="49" s="1"/>
  <c r="O14" i="49"/>
  <c r="N14" i="49"/>
  <c r="M14" i="49"/>
  <c r="L14" i="49"/>
  <c r="K14" i="49"/>
  <c r="J14" i="49"/>
  <c r="I14" i="49"/>
  <c r="H14" i="49"/>
  <c r="F14" i="49"/>
  <c r="E14" i="49"/>
  <c r="D14" i="49"/>
  <c r="C14" i="49"/>
  <c r="G13" i="49"/>
  <c r="G12" i="49" s="1"/>
  <c r="O12" i="49"/>
  <c r="N12" i="49"/>
  <c r="M12" i="49"/>
  <c r="L12" i="49"/>
  <c r="K12" i="49"/>
  <c r="J12" i="49"/>
  <c r="I12" i="49"/>
  <c r="H12" i="49"/>
  <c r="F12" i="49"/>
  <c r="E12" i="49"/>
  <c r="D12" i="49"/>
  <c r="C12" i="49"/>
  <c r="G11" i="49"/>
  <c r="P11" i="49" s="1"/>
  <c r="G7" i="49"/>
  <c r="P7" i="49" s="1"/>
  <c r="O6" i="49"/>
  <c r="N6" i="49"/>
  <c r="M6" i="49"/>
  <c r="L6" i="49"/>
  <c r="K6" i="49"/>
  <c r="J6" i="49"/>
  <c r="I6" i="49"/>
  <c r="H6" i="49"/>
  <c r="F6" i="49"/>
  <c r="E6" i="49"/>
  <c r="D6" i="49"/>
  <c r="C6" i="49"/>
  <c r="G8" i="48"/>
  <c r="P8" i="48" s="1"/>
  <c r="G9" i="48"/>
  <c r="P9" i="48" s="1"/>
  <c r="G10" i="48"/>
  <c r="P10" i="48" s="1"/>
  <c r="G11" i="48"/>
  <c r="P11" i="48" s="1"/>
  <c r="C6" i="48"/>
  <c r="C12" i="48" s="1"/>
  <c r="B21" i="51" s="1"/>
  <c r="D6" i="48"/>
  <c r="D12" i="48" s="1"/>
  <c r="C21" i="51" s="1"/>
  <c r="E6" i="48"/>
  <c r="E12" i="48" s="1"/>
  <c r="D21" i="51" s="1"/>
  <c r="F6" i="48"/>
  <c r="F12" i="48" s="1"/>
  <c r="E21" i="51" s="1"/>
  <c r="H6" i="48"/>
  <c r="H12" i="48" s="1"/>
  <c r="G21" i="51" s="1"/>
  <c r="I6" i="48"/>
  <c r="I12" i="48" s="1"/>
  <c r="H21" i="51" s="1"/>
  <c r="J6" i="48"/>
  <c r="J12" i="48" s="1"/>
  <c r="I21" i="51" s="1"/>
  <c r="K6" i="48"/>
  <c r="K12" i="48" s="1"/>
  <c r="J21" i="51" s="1"/>
  <c r="L6" i="48"/>
  <c r="L12" i="48" s="1"/>
  <c r="K21" i="51" s="1"/>
  <c r="M6" i="48"/>
  <c r="M12" i="48" s="1"/>
  <c r="L21" i="51" s="1"/>
  <c r="N6" i="48"/>
  <c r="N12" i="48" s="1"/>
  <c r="M21" i="51" s="1"/>
  <c r="O6" i="48"/>
  <c r="O12" i="48" s="1"/>
  <c r="N21" i="51" s="1"/>
  <c r="G7" i="48"/>
  <c r="P7" i="48" s="1"/>
  <c r="G30" i="47"/>
  <c r="P30" i="47" s="1"/>
  <c r="G31" i="47"/>
  <c r="P31" i="47" s="1"/>
  <c r="G8" i="47"/>
  <c r="P8" i="47" s="1"/>
  <c r="G9" i="47"/>
  <c r="P9" i="47" s="1"/>
  <c r="G16" i="47"/>
  <c r="P16" i="47" s="1"/>
  <c r="C6" i="47"/>
  <c r="G36" i="47"/>
  <c r="P36" i="47" s="1"/>
  <c r="G35" i="47"/>
  <c r="P35" i="47" s="1"/>
  <c r="O34" i="47"/>
  <c r="N34" i="47"/>
  <c r="M34" i="47"/>
  <c r="L34" i="47"/>
  <c r="K34" i="47"/>
  <c r="J34" i="47"/>
  <c r="I34" i="47"/>
  <c r="H34" i="47"/>
  <c r="F34" i="47"/>
  <c r="E34" i="47"/>
  <c r="D34" i="47"/>
  <c r="C34" i="47"/>
  <c r="G33" i="47"/>
  <c r="P33" i="47" s="1"/>
  <c r="G29" i="47"/>
  <c r="O28" i="47"/>
  <c r="N28" i="47"/>
  <c r="M28" i="47"/>
  <c r="L28" i="47"/>
  <c r="K28" i="47"/>
  <c r="J28" i="47"/>
  <c r="I28" i="47"/>
  <c r="H28" i="47"/>
  <c r="F28" i="47"/>
  <c r="E28" i="47"/>
  <c r="D28" i="47"/>
  <c r="C28" i="47"/>
  <c r="G27" i="47"/>
  <c r="P27" i="47" s="1"/>
  <c r="G26" i="47"/>
  <c r="O25" i="47"/>
  <c r="N25" i="47"/>
  <c r="M25" i="47"/>
  <c r="L25" i="47"/>
  <c r="K25" i="47"/>
  <c r="J25" i="47"/>
  <c r="I25" i="47"/>
  <c r="H25" i="47"/>
  <c r="F25" i="47"/>
  <c r="E25" i="47"/>
  <c r="D25" i="47"/>
  <c r="C25" i="47"/>
  <c r="G24" i="47"/>
  <c r="P24" i="47" s="1"/>
  <c r="G23" i="47"/>
  <c r="P23" i="47" s="1"/>
  <c r="O22" i="47"/>
  <c r="N22" i="47"/>
  <c r="M22" i="47"/>
  <c r="L22" i="47"/>
  <c r="K22" i="47"/>
  <c r="J22" i="47"/>
  <c r="I22" i="47"/>
  <c r="H22" i="47"/>
  <c r="F22" i="47"/>
  <c r="E22" i="47"/>
  <c r="D22" i="47"/>
  <c r="C22" i="47"/>
  <c r="G21" i="47"/>
  <c r="P21" i="47" s="1"/>
  <c r="G20" i="47"/>
  <c r="O19" i="47"/>
  <c r="N19" i="47"/>
  <c r="M19" i="47"/>
  <c r="L19" i="47"/>
  <c r="K19" i="47"/>
  <c r="J19" i="47"/>
  <c r="I19" i="47"/>
  <c r="H19" i="47"/>
  <c r="F19" i="47"/>
  <c r="E19" i="47"/>
  <c r="D19" i="47"/>
  <c r="C19" i="47"/>
  <c r="G18" i="47"/>
  <c r="P18" i="47" s="1"/>
  <c r="G17" i="47"/>
  <c r="P17" i="47" s="1"/>
  <c r="G15" i="47"/>
  <c r="P15" i="47" s="1"/>
  <c r="O14" i="47"/>
  <c r="N14" i="47"/>
  <c r="M14" i="47"/>
  <c r="L14" i="47"/>
  <c r="K14" i="47"/>
  <c r="J14" i="47"/>
  <c r="I14" i="47"/>
  <c r="H14" i="47"/>
  <c r="F14" i="47"/>
  <c r="E14" i="47"/>
  <c r="D14" i="47"/>
  <c r="C14" i="47"/>
  <c r="G13" i="47"/>
  <c r="P13" i="47" s="1"/>
  <c r="G12" i="47"/>
  <c r="P12" i="47" s="1"/>
  <c r="O11" i="47"/>
  <c r="N11" i="47"/>
  <c r="M11" i="47"/>
  <c r="L11" i="47"/>
  <c r="K11" i="47"/>
  <c r="J11" i="47"/>
  <c r="I11" i="47"/>
  <c r="H11" i="47"/>
  <c r="F11" i="47"/>
  <c r="E11" i="47"/>
  <c r="D11" i="47"/>
  <c r="C11" i="47"/>
  <c r="G10" i="47"/>
  <c r="P10" i="47" s="1"/>
  <c r="G7" i="47"/>
  <c r="P7" i="47" s="1"/>
  <c r="O6" i="47"/>
  <c r="O43" i="47" s="1"/>
  <c r="N6" i="47"/>
  <c r="M6" i="47"/>
  <c r="L6" i="47"/>
  <c r="K6" i="47"/>
  <c r="J6" i="47"/>
  <c r="I6" i="47"/>
  <c r="H6" i="47"/>
  <c r="F6" i="47"/>
  <c r="F43" i="47" s="1"/>
  <c r="E6" i="47"/>
  <c r="D6" i="47"/>
  <c r="D28" i="46"/>
  <c r="E28" i="46"/>
  <c r="F28" i="46"/>
  <c r="H28" i="46"/>
  <c r="I28" i="46"/>
  <c r="J28" i="46"/>
  <c r="K28" i="46"/>
  <c r="L28" i="46"/>
  <c r="M28" i="46"/>
  <c r="N28" i="46"/>
  <c r="O28" i="46"/>
  <c r="C28" i="46"/>
  <c r="D36" i="46"/>
  <c r="E36" i="46"/>
  <c r="F36" i="46"/>
  <c r="H36" i="46"/>
  <c r="I36" i="46"/>
  <c r="J36" i="46"/>
  <c r="K36" i="46"/>
  <c r="L36" i="46"/>
  <c r="M36" i="46"/>
  <c r="N36" i="46"/>
  <c r="O36" i="46"/>
  <c r="G53" i="46"/>
  <c r="P53" i="46" s="1"/>
  <c r="G49" i="46"/>
  <c r="P49" i="46" s="1"/>
  <c r="G50" i="46"/>
  <c r="P50" i="46" s="1"/>
  <c r="G51" i="46"/>
  <c r="P51" i="46" s="1"/>
  <c r="G38" i="46"/>
  <c r="P38" i="46" s="1"/>
  <c r="G41" i="46"/>
  <c r="P41" i="46" s="1"/>
  <c r="G42" i="46"/>
  <c r="P42" i="46" s="1"/>
  <c r="G37" i="46"/>
  <c r="P37" i="46" s="1"/>
  <c r="G29" i="46"/>
  <c r="G27" i="46"/>
  <c r="P27" i="46" s="1"/>
  <c r="G19" i="46"/>
  <c r="P19" i="46" s="1"/>
  <c r="G20" i="46"/>
  <c r="P20" i="46" s="1"/>
  <c r="G8" i="46"/>
  <c r="P8" i="46" s="1"/>
  <c r="G9" i="46"/>
  <c r="P9" i="46" s="1"/>
  <c r="C26" i="46"/>
  <c r="O26" i="46"/>
  <c r="N26" i="46"/>
  <c r="M26" i="46"/>
  <c r="L26" i="46"/>
  <c r="K26" i="46"/>
  <c r="J26" i="46"/>
  <c r="I26" i="46"/>
  <c r="H26" i="46"/>
  <c r="F26" i="46"/>
  <c r="E26" i="46"/>
  <c r="D26" i="46"/>
  <c r="C18" i="46"/>
  <c r="C6" i="46"/>
  <c r="G56" i="46"/>
  <c r="G54" i="46" s="1"/>
  <c r="O52" i="46"/>
  <c r="N52" i="46"/>
  <c r="M52" i="46"/>
  <c r="L52" i="46"/>
  <c r="K52" i="46"/>
  <c r="J52" i="46"/>
  <c r="I52" i="46"/>
  <c r="H52" i="46"/>
  <c r="F52" i="46"/>
  <c r="E52" i="46"/>
  <c r="D52" i="46"/>
  <c r="G48" i="46"/>
  <c r="G47" i="46" s="1"/>
  <c r="G35" i="46"/>
  <c r="P35" i="46" s="1"/>
  <c r="G32" i="46"/>
  <c r="P32" i="46" s="1"/>
  <c r="O31" i="46"/>
  <c r="N31" i="46"/>
  <c r="M31" i="46"/>
  <c r="L31" i="46"/>
  <c r="K31" i="46"/>
  <c r="J31" i="46"/>
  <c r="I31" i="46"/>
  <c r="H31" i="46"/>
  <c r="F31" i="46"/>
  <c r="E31" i="46"/>
  <c r="D31" i="46"/>
  <c r="C31" i="46"/>
  <c r="G30" i="46"/>
  <c r="P30" i="46" s="1"/>
  <c r="G25" i="46"/>
  <c r="G24" i="46" s="1"/>
  <c r="O24" i="46"/>
  <c r="N24" i="46"/>
  <c r="M24" i="46"/>
  <c r="L24" i="46"/>
  <c r="K24" i="46"/>
  <c r="J24" i="46"/>
  <c r="I24" i="46"/>
  <c r="H24" i="46"/>
  <c r="F24" i="46"/>
  <c r="E24" i="46"/>
  <c r="D24" i="46"/>
  <c r="C24" i="46"/>
  <c r="G23" i="46"/>
  <c r="P23" i="46" s="1"/>
  <c r="O22" i="46"/>
  <c r="N22" i="46"/>
  <c r="M22" i="46"/>
  <c r="L22" i="46"/>
  <c r="K22" i="46"/>
  <c r="J22" i="46"/>
  <c r="I22" i="46"/>
  <c r="H22" i="46"/>
  <c r="F22" i="46"/>
  <c r="E22" i="46"/>
  <c r="D22" i="46"/>
  <c r="C22" i="46"/>
  <c r="G21" i="46"/>
  <c r="P21" i="46" s="1"/>
  <c r="O18" i="46"/>
  <c r="N18" i="46"/>
  <c r="M18" i="46"/>
  <c r="L18" i="46"/>
  <c r="K18" i="46"/>
  <c r="J18" i="46"/>
  <c r="I18" i="46"/>
  <c r="H18" i="46"/>
  <c r="F18" i="46"/>
  <c r="E18" i="46"/>
  <c r="D18" i="46"/>
  <c r="G11" i="46"/>
  <c r="P11" i="46" s="1"/>
  <c r="O10" i="46"/>
  <c r="N10" i="46"/>
  <c r="M10" i="46"/>
  <c r="L10" i="46"/>
  <c r="K10" i="46"/>
  <c r="J10" i="46"/>
  <c r="I10" i="46"/>
  <c r="H10" i="46"/>
  <c r="F10" i="46"/>
  <c r="E10" i="46"/>
  <c r="D10" i="46"/>
  <c r="G7" i="46"/>
  <c r="O6" i="46"/>
  <c r="N6" i="46"/>
  <c r="M6" i="46"/>
  <c r="M59" i="46" s="1"/>
  <c r="L6" i="46"/>
  <c r="L59" i="46" s="1"/>
  <c r="K6" i="46"/>
  <c r="K59" i="46" s="1"/>
  <c r="J6" i="46"/>
  <c r="I6" i="46"/>
  <c r="I59" i="46" s="1"/>
  <c r="H6" i="46"/>
  <c r="F6" i="46"/>
  <c r="E6" i="46"/>
  <c r="D6" i="46"/>
  <c r="D59" i="46" s="1"/>
  <c r="C6" i="45"/>
  <c r="D6" i="45"/>
  <c r="E6" i="45"/>
  <c r="F6" i="45"/>
  <c r="H6" i="45"/>
  <c r="I6" i="45"/>
  <c r="J6" i="45"/>
  <c r="K6" i="45"/>
  <c r="L6" i="45"/>
  <c r="M6" i="45"/>
  <c r="N6" i="45"/>
  <c r="O6" i="45"/>
  <c r="O14" i="45" s="1"/>
  <c r="G11" i="45"/>
  <c r="P11" i="45" s="1"/>
  <c r="P10" i="45" s="1"/>
  <c r="O10" i="45"/>
  <c r="N10" i="45"/>
  <c r="M10" i="45"/>
  <c r="L10" i="45"/>
  <c r="K10" i="45"/>
  <c r="J10" i="45"/>
  <c r="I10" i="45"/>
  <c r="H10" i="45"/>
  <c r="F10" i="45"/>
  <c r="E10" i="45"/>
  <c r="D10" i="45"/>
  <c r="C10" i="45"/>
  <c r="G9" i="45"/>
  <c r="P9" i="45" s="1"/>
  <c r="G8" i="45"/>
  <c r="P8" i="45" s="1"/>
  <c r="G7" i="45"/>
  <c r="P7" i="45" s="1"/>
  <c r="D6" i="44"/>
  <c r="E6" i="44"/>
  <c r="F6" i="44"/>
  <c r="H6" i="44"/>
  <c r="I6" i="44"/>
  <c r="J6" i="44"/>
  <c r="K6" i="44"/>
  <c r="L6" i="44"/>
  <c r="M6" i="44"/>
  <c r="N6" i="44"/>
  <c r="O6" i="44"/>
  <c r="C6" i="44"/>
  <c r="G10" i="44"/>
  <c r="P10" i="44" s="1"/>
  <c r="O9" i="44"/>
  <c r="N9" i="44"/>
  <c r="M9" i="44"/>
  <c r="L9" i="44"/>
  <c r="K9" i="44"/>
  <c r="J9" i="44"/>
  <c r="I9" i="44"/>
  <c r="H9" i="44"/>
  <c r="F9" i="44"/>
  <c r="E9" i="44"/>
  <c r="D9" i="44"/>
  <c r="C9" i="44"/>
  <c r="P8" i="44"/>
  <c r="P7" i="44"/>
  <c r="L43" i="47" l="1"/>
  <c r="E59" i="46"/>
  <c r="N59" i="46"/>
  <c r="I43" i="47"/>
  <c r="F59" i="46"/>
  <c r="O59" i="46"/>
  <c r="N19" i="51" s="1"/>
  <c r="J43" i="47"/>
  <c r="H59" i="46"/>
  <c r="G19" i="51" s="1"/>
  <c r="K43" i="47"/>
  <c r="J59" i="46"/>
  <c r="D43" i="47"/>
  <c r="M43" i="47"/>
  <c r="H43" i="47"/>
  <c r="E43" i="47"/>
  <c r="D20" i="51" s="1"/>
  <c r="N43" i="47"/>
  <c r="M20" i="51" s="1"/>
  <c r="C43" i="47"/>
  <c r="B20" i="51" s="1"/>
  <c r="C59" i="46"/>
  <c r="P31" i="46"/>
  <c r="M19" i="44"/>
  <c r="L17" i="51" s="1"/>
  <c r="I19" i="44"/>
  <c r="H17" i="51" s="1"/>
  <c r="D19" i="44"/>
  <c r="C17" i="51" s="1"/>
  <c r="C19" i="44"/>
  <c r="B17" i="51" s="1"/>
  <c r="L19" i="44"/>
  <c r="K17" i="51" s="1"/>
  <c r="H19" i="44"/>
  <c r="G17" i="51" s="1"/>
  <c r="O19" i="44"/>
  <c r="N17" i="51" s="1"/>
  <c r="K19" i="44"/>
  <c r="J17" i="51" s="1"/>
  <c r="F19" i="44"/>
  <c r="E17" i="51" s="1"/>
  <c r="N19" i="44"/>
  <c r="M17" i="51" s="1"/>
  <c r="J19" i="44"/>
  <c r="I17" i="51" s="1"/>
  <c r="E19" i="44"/>
  <c r="D17" i="51" s="1"/>
  <c r="H14" i="45"/>
  <c r="G18" i="51" s="1"/>
  <c r="D22" i="49"/>
  <c r="C22" i="51" s="1"/>
  <c r="E22" i="49"/>
  <c r="D22" i="51" s="1"/>
  <c r="C22" i="49"/>
  <c r="B22" i="51" s="1"/>
  <c r="F22" i="49"/>
  <c r="E22" i="51" s="1"/>
  <c r="F14" i="45"/>
  <c r="E18" i="51" s="1"/>
  <c r="G28" i="46"/>
  <c r="C20" i="51"/>
  <c r="M22" i="49"/>
  <c r="L22" i="51" s="1"/>
  <c r="P6" i="44"/>
  <c r="G26" i="46"/>
  <c r="E20" i="51"/>
  <c r="D19" i="51"/>
  <c r="G36" i="46"/>
  <c r="E19" i="51"/>
  <c r="P29" i="46"/>
  <c r="P28" i="46" s="1"/>
  <c r="C14" i="45"/>
  <c r="B18" i="51" s="1"/>
  <c r="E14" i="45"/>
  <c r="D18" i="51" s="1"/>
  <c r="D14" i="45"/>
  <c r="C18" i="51" s="1"/>
  <c r="G6" i="44"/>
  <c r="J22" i="49"/>
  <c r="I22" i="51" s="1"/>
  <c r="N22" i="49"/>
  <c r="M22" i="51" s="1"/>
  <c r="I22" i="49"/>
  <c r="H22" i="51" s="1"/>
  <c r="K22" i="49"/>
  <c r="J22" i="51" s="1"/>
  <c r="O22" i="49"/>
  <c r="N22" i="51" s="1"/>
  <c r="H22" i="49"/>
  <c r="G22" i="51" s="1"/>
  <c r="L22" i="49"/>
  <c r="K22" i="51" s="1"/>
  <c r="G14" i="49"/>
  <c r="G18" i="49"/>
  <c r="G6" i="49"/>
  <c r="P6" i="49"/>
  <c r="P14" i="49"/>
  <c r="P18" i="49"/>
  <c r="P13" i="49"/>
  <c r="P12" i="49" s="1"/>
  <c r="P6" i="48"/>
  <c r="P12" i="48" s="1"/>
  <c r="O21" i="51" s="1"/>
  <c r="G6" i="48"/>
  <c r="G12" i="48" s="1"/>
  <c r="F21" i="51" s="1"/>
  <c r="G19" i="47"/>
  <c r="G34" i="47"/>
  <c r="G25" i="47"/>
  <c r="G28" i="47"/>
  <c r="G22" i="47"/>
  <c r="G6" i="47"/>
  <c r="G11" i="47"/>
  <c r="P34" i="47"/>
  <c r="P11" i="47"/>
  <c r="P14" i="47"/>
  <c r="P22" i="47"/>
  <c r="P6" i="47"/>
  <c r="P20" i="47"/>
  <c r="P19" i="47" s="1"/>
  <c r="P26" i="47"/>
  <c r="P25" i="47" s="1"/>
  <c r="P29" i="47"/>
  <c r="P28" i="47" s="1"/>
  <c r="G14" i="47"/>
  <c r="B19" i="51"/>
  <c r="C19" i="51"/>
  <c r="J19" i="51"/>
  <c r="K19" i="51"/>
  <c r="H19" i="51"/>
  <c r="L19" i="51"/>
  <c r="I19" i="51"/>
  <c r="M19" i="51"/>
  <c r="G52" i="46"/>
  <c r="P22" i="46"/>
  <c r="G22" i="46"/>
  <c r="G31" i="46"/>
  <c r="P56" i="46"/>
  <c r="P54" i="46" s="1"/>
  <c r="P18" i="46"/>
  <c r="P36" i="46"/>
  <c r="G10" i="46"/>
  <c r="G6" i="46"/>
  <c r="P10" i="46"/>
  <c r="G18" i="46"/>
  <c r="P7" i="46"/>
  <c r="P6" i="46" s="1"/>
  <c r="P25" i="46"/>
  <c r="P24" i="46" s="1"/>
  <c r="P26" i="46"/>
  <c r="P48" i="46"/>
  <c r="P47" i="46" s="1"/>
  <c r="P52" i="46"/>
  <c r="L14" i="45"/>
  <c r="K18" i="51" s="1"/>
  <c r="I14" i="45"/>
  <c r="H18" i="51" s="1"/>
  <c r="M14" i="45"/>
  <c r="L18" i="51" s="1"/>
  <c r="N14" i="45"/>
  <c r="M18" i="51" s="1"/>
  <c r="J14" i="45"/>
  <c r="I18" i="51" s="1"/>
  <c r="N18" i="51"/>
  <c r="K14" i="45"/>
  <c r="J18" i="51" s="1"/>
  <c r="P6" i="45"/>
  <c r="P14" i="45" s="1"/>
  <c r="G6" i="45"/>
  <c r="G10" i="45"/>
  <c r="P9" i="44"/>
  <c r="G9" i="44"/>
  <c r="O6" i="43"/>
  <c r="N6" i="43"/>
  <c r="M6" i="43"/>
  <c r="L6" i="43"/>
  <c r="K6" i="43"/>
  <c r="J6" i="43"/>
  <c r="I6" i="43"/>
  <c r="H6" i="43"/>
  <c r="F6" i="43"/>
  <c r="E6" i="43"/>
  <c r="D6" i="43"/>
  <c r="C6" i="43"/>
  <c r="G19" i="44" l="1"/>
  <c r="G43" i="47"/>
  <c r="F20" i="51" s="1"/>
  <c r="P43" i="47"/>
  <c r="G59" i="46"/>
  <c r="F19" i="51" s="1"/>
  <c r="P59" i="46"/>
  <c r="O19" i="51" s="1"/>
  <c r="P19" i="44"/>
  <c r="O17" i="51" s="1"/>
  <c r="G20" i="51"/>
  <c r="L20" i="51"/>
  <c r="H20" i="51"/>
  <c r="J20" i="51"/>
  <c r="N20" i="51"/>
  <c r="I20" i="51"/>
  <c r="K20" i="51"/>
  <c r="G22" i="49"/>
  <c r="F22" i="51" s="1"/>
  <c r="P22" i="49"/>
  <c r="O22" i="51" s="1"/>
  <c r="G14" i="45"/>
  <c r="F18" i="51" s="1"/>
  <c r="O18" i="51"/>
  <c r="O20" i="51" l="1"/>
  <c r="G10" i="43"/>
  <c r="P10" i="43" s="1"/>
  <c r="G9" i="43"/>
  <c r="O8" i="43"/>
  <c r="O46" i="43" s="1"/>
  <c r="N8" i="43"/>
  <c r="N46" i="43" s="1"/>
  <c r="M8" i="43"/>
  <c r="M46" i="43" s="1"/>
  <c r="L8" i="43"/>
  <c r="L46" i="43" s="1"/>
  <c r="K8" i="43"/>
  <c r="K46" i="43" s="1"/>
  <c r="J8" i="43"/>
  <c r="J46" i="43" s="1"/>
  <c r="I8" i="43"/>
  <c r="I46" i="43" s="1"/>
  <c r="H8" i="43"/>
  <c r="H46" i="43" s="1"/>
  <c r="F8" i="43"/>
  <c r="F46" i="43" s="1"/>
  <c r="E8" i="43"/>
  <c r="E46" i="43" s="1"/>
  <c r="D8" i="43"/>
  <c r="D46" i="43" s="1"/>
  <c r="C8" i="43"/>
  <c r="C46" i="43" s="1"/>
  <c r="G7" i="43"/>
  <c r="G6" i="43" s="1"/>
  <c r="G8" i="43" l="1"/>
  <c r="G46" i="43" s="1"/>
  <c r="E16" i="51"/>
  <c r="B16" i="51"/>
  <c r="C16" i="51"/>
  <c r="J16" i="51"/>
  <c r="N16" i="51"/>
  <c r="G16" i="51"/>
  <c r="K16" i="51"/>
  <c r="H16" i="51"/>
  <c r="L16" i="51"/>
  <c r="I16" i="51"/>
  <c r="M16" i="51"/>
  <c r="D16" i="51"/>
  <c r="P7" i="43"/>
  <c r="P9" i="43"/>
  <c r="G11" i="41"/>
  <c r="O10" i="41"/>
  <c r="O38" i="41" s="1"/>
  <c r="N10" i="41"/>
  <c r="N38" i="41" s="1"/>
  <c r="M10" i="41"/>
  <c r="M38" i="41" s="1"/>
  <c r="L10" i="41"/>
  <c r="L38" i="41" s="1"/>
  <c r="K10" i="41"/>
  <c r="K38" i="41" s="1"/>
  <c r="J10" i="41"/>
  <c r="J38" i="41" s="1"/>
  <c r="I10" i="41"/>
  <c r="I38" i="41" s="1"/>
  <c r="H10" i="41"/>
  <c r="H38" i="41" s="1"/>
  <c r="G9" i="41"/>
  <c r="P7" i="41"/>
  <c r="P6" i="43" l="1"/>
  <c r="P8" i="43"/>
  <c r="M15" i="51"/>
  <c r="I15" i="51"/>
  <c r="D15" i="51"/>
  <c r="E15" i="51"/>
  <c r="N15" i="51"/>
  <c r="B15" i="51"/>
  <c r="G15" i="51"/>
  <c r="K15" i="51"/>
  <c r="J15" i="51"/>
  <c r="C15" i="51"/>
  <c r="H15" i="51"/>
  <c r="L15" i="51"/>
  <c r="P9" i="41"/>
  <c r="P6" i="41" s="1"/>
  <c r="P38" i="41" s="1"/>
  <c r="G6" i="41"/>
  <c r="G38" i="41" s="1"/>
  <c r="P11" i="41"/>
  <c r="P10" i="41" s="1"/>
  <c r="G10" i="41"/>
  <c r="F16" i="51"/>
  <c r="H34" i="30"/>
  <c r="H26" i="30"/>
  <c r="N19" i="40"/>
  <c r="M19" i="40"/>
  <c r="L19" i="40"/>
  <c r="K19" i="40"/>
  <c r="J19" i="40"/>
  <c r="I19" i="40"/>
  <c r="H19" i="40"/>
  <c r="F6" i="40"/>
  <c r="F19" i="40" s="1"/>
  <c r="E6" i="40"/>
  <c r="E19" i="40" s="1"/>
  <c r="D6" i="40"/>
  <c r="D19" i="40" s="1"/>
  <c r="C6" i="40"/>
  <c r="C19" i="40" s="1"/>
  <c r="G55" i="30"/>
  <c r="P55" i="30" s="1"/>
  <c r="G52" i="30"/>
  <c r="P52" i="30" s="1"/>
  <c r="G38" i="30"/>
  <c r="P38" i="30" s="1"/>
  <c r="G7" i="30"/>
  <c r="G8" i="30"/>
  <c r="P7" i="39"/>
  <c r="P6" i="39" s="1"/>
  <c r="P26" i="39" s="1"/>
  <c r="O6" i="39"/>
  <c r="N6" i="39"/>
  <c r="M6" i="39"/>
  <c r="L6" i="39"/>
  <c r="K6" i="39"/>
  <c r="J6" i="39"/>
  <c r="I6" i="39"/>
  <c r="H6" i="39"/>
  <c r="F6" i="39"/>
  <c r="E6" i="39"/>
  <c r="D6" i="39"/>
  <c r="C6" i="39"/>
  <c r="C17" i="30"/>
  <c r="C9" i="30"/>
  <c r="C53" i="30"/>
  <c r="C50" i="30"/>
  <c r="C47" i="30"/>
  <c r="C45" i="30"/>
  <c r="C42" i="30"/>
  <c r="C40" i="30"/>
  <c r="C36" i="30"/>
  <c r="C34" i="30"/>
  <c r="C32" i="30"/>
  <c r="C28" i="30"/>
  <c r="C26" i="30"/>
  <c r="C23" i="30"/>
  <c r="C20" i="30"/>
  <c r="D6" i="38"/>
  <c r="D50" i="38" s="1"/>
  <c r="E6" i="38"/>
  <c r="E50" i="38" s="1"/>
  <c r="F6" i="38"/>
  <c r="F50" i="38" s="1"/>
  <c r="H6" i="38"/>
  <c r="H50" i="38" s="1"/>
  <c r="I6" i="38"/>
  <c r="I50" i="38" s="1"/>
  <c r="J6" i="38"/>
  <c r="J50" i="38" s="1"/>
  <c r="K6" i="38"/>
  <c r="K50" i="38" s="1"/>
  <c r="L6" i="38"/>
  <c r="L50" i="38" s="1"/>
  <c r="M6" i="38"/>
  <c r="M50" i="38" s="1"/>
  <c r="N6" i="38"/>
  <c r="N50" i="38" s="1"/>
  <c r="O6" i="38"/>
  <c r="O50" i="38" s="1"/>
  <c r="P15" i="38"/>
  <c r="P14" i="38"/>
  <c r="P13" i="38" s="1"/>
  <c r="O6" i="37"/>
  <c r="O14" i="37" s="1"/>
  <c r="N6" i="37"/>
  <c r="N14" i="37" s="1"/>
  <c r="M6" i="37"/>
  <c r="M14" i="37" s="1"/>
  <c r="L6" i="37"/>
  <c r="L14" i="37" s="1"/>
  <c r="K6" i="37"/>
  <c r="K14" i="37" s="1"/>
  <c r="J6" i="37"/>
  <c r="J14" i="37" s="1"/>
  <c r="I6" i="37"/>
  <c r="I14" i="37" s="1"/>
  <c r="H6" i="37"/>
  <c r="H14" i="37" s="1"/>
  <c r="F6" i="37"/>
  <c r="F14" i="37" s="1"/>
  <c r="E6" i="37"/>
  <c r="E14" i="37" s="1"/>
  <c r="D6" i="37"/>
  <c r="D14" i="37" s="1"/>
  <c r="G11" i="30"/>
  <c r="P11" i="30" s="1"/>
  <c r="G12" i="30"/>
  <c r="P12" i="30" s="1"/>
  <c r="G30" i="30"/>
  <c r="P30" i="30" s="1"/>
  <c r="G25" i="30"/>
  <c r="P25" i="30" s="1"/>
  <c r="G22" i="30"/>
  <c r="P22" i="30" s="1"/>
  <c r="G19" i="30"/>
  <c r="P19" i="30" s="1"/>
  <c r="P7" i="33"/>
  <c r="P6" i="33" s="1"/>
  <c r="O6" i="33"/>
  <c r="N6" i="33"/>
  <c r="M6" i="33"/>
  <c r="L6" i="33"/>
  <c r="K6" i="33"/>
  <c r="J6" i="33"/>
  <c r="I6" i="33"/>
  <c r="H6" i="33"/>
  <c r="F6" i="33"/>
  <c r="E6" i="33"/>
  <c r="D6" i="33"/>
  <c r="C6" i="33"/>
  <c r="C26" i="31"/>
  <c r="G41" i="31"/>
  <c r="O40" i="31"/>
  <c r="N40" i="31"/>
  <c r="M40" i="31"/>
  <c r="L40" i="31"/>
  <c r="K40" i="31"/>
  <c r="J40" i="31"/>
  <c r="I40" i="31"/>
  <c r="H40" i="31"/>
  <c r="F40" i="31"/>
  <c r="E40" i="31"/>
  <c r="D40" i="31"/>
  <c r="C40" i="31"/>
  <c r="G39" i="31"/>
  <c r="O38" i="31"/>
  <c r="N38" i="31"/>
  <c r="M38" i="31"/>
  <c r="L38" i="31"/>
  <c r="K38" i="31"/>
  <c r="J38" i="31"/>
  <c r="I38" i="31"/>
  <c r="H38" i="31"/>
  <c r="F38" i="31"/>
  <c r="E38" i="31"/>
  <c r="D38" i="31"/>
  <c r="C38" i="31"/>
  <c r="G37" i="31"/>
  <c r="O36" i="31"/>
  <c r="N36" i="31"/>
  <c r="M36" i="31"/>
  <c r="L36" i="31"/>
  <c r="K36" i="31"/>
  <c r="J36" i="31"/>
  <c r="I36" i="31"/>
  <c r="H36" i="31"/>
  <c r="F36" i="31"/>
  <c r="E36" i="31"/>
  <c r="D36" i="31"/>
  <c r="C36" i="31"/>
  <c r="G35" i="31"/>
  <c r="G34" i="31" s="1"/>
  <c r="O34" i="31"/>
  <c r="N34" i="31"/>
  <c r="M34" i="31"/>
  <c r="L34" i="31"/>
  <c r="K34" i="31"/>
  <c r="J34" i="31"/>
  <c r="I34" i="31"/>
  <c r="H34" i="31"/>
  <c r="F34" i="31"/>
  <c r="E34" i="31"/>
  <c r="D34" i="31"/>
  <c r="C34" i="31"/>
  <c r="G33" i="31"/>
  <c r="P33" i="31" s="1"/>
  <c r="O32" i="31"/>
  <c r="N32" i="31"/>
  <c r="M32" i="31"/>
  <c r="L32" i="31"/>
  <c r="K32" i="31"/>
  <c r="J32" i="31"/>
  <c r="I32" i="31"/>
  <c r="H32" i="31"/>
  <c r="F32" i="31"/>
  <c r="E32" i="31"/>
  <c r="D32" i="31"/>
  <c r="C32" i="31"/>
  <c r="O30" i="31"/>
  <c r="N30" i="31"/>
  <c r="M30" i="31"/>
  <c r="L30" i="31"/>
  <c r="K30" i="31"/>
  <c r="J30" i="31"/>
  <c r="I30" i="31"/>
  <c r="H30" i="31"/>
  <c r="F30" i="31"/>
  <c r="E30" i="31"/>
  <c r="D30" i="31"/>
  <c r="C30" i="31"/>
  <c r="G29" i="31"/>
  <c r="O28" i="31"/>
  <c r="N28" i="31"/>
  <c r="M28" i="31"/>
  <c r="L28" i="31"/>
  <c r="K28" i="31"/>
  <c r="J28" i="31"/>
  <c r="I28" i="31"/>
  <c r="H28" i="31"/>
  <c r="F28" i="31"/>
  <c r="E28" i="31"/>
  <c r="D28" i="31"/>
  <c r="C28" i="31"/>
  <c r="G27" i="31"/>
  <c r="O26" i="31"/>
  <c r="N26" i="31"/>
  <c r="M26" i="31"/>
  <c r="L26" i="31"/>
  <c r="K26" i="31"/>
  <c r="J26" i="31"/>
  <c r="I26" i="31"/>
  <c r="H26" i="31"/>
  <c r="F26" i="31"/>
  <c r="E26" i="31"/>
  <c r="D26" i="31"/>
  <c r="G25" i="31"/>
  <c r="O24" i="31"/>
  <c r="N24" i="31"/>
  <c r="M24" i="31"/>
  <c r="L24" i="31"/>
  <c r="K24" i="31"/>
  <c r="J24" i="31"/>
  <c r="I24" i="31"/>
  <c r="H24" i="31"/>
  <c r="F24" i="31"/>
  <c r="E24" i="31"/>
  <c r="D24" i="31"/>
  <c r="C24" i="31"/>
  <c r="G23" i="31"/>
  <c r="O22" i="31"/>
  <c r="N22" i="31"/>
  <c r="M22" i="31"/>
  <c r="L22" i="31"/>
  <c r="K22" i="31"/>
  <c r="J22" i="31"/>
  <c r="I22" i="31"/>
  <c r="H22" i="31"/>
  <c r="F22" i="31"/>
  <c r="E22" i="31"/>
  <c r="D22" i="31"/>
  <c r="C22" i="31"/>
  <c r="G21" i="31"/>
  <c r="O20" i="31"/>
  <c r="N20" i="31"/>
  <c r="M20" i="31"/>
  <c r="L20" i="31"/>
  <c r="K20" i="31"/>
  <c r="J20" i="31"/>
  <c r="I20" i="31"/>
  <c r="H20" i="31"/>
  <c r="F20" i="31"/>
  <c r="E20" i="31"/>
  <c r="D20" i="31"/>
  <c r="C20" i="31"/>
  <c r="G19" i="31"/>
  <c r="P19" i="31" s="1"/>
  <c r="O18" i="31"/>
  <c r="N18" i="31"/>
  <c r="M18" i="31"/>
  <c r="L18" i="31"/>
  <c r="K18" i="31"/>
  <c r="J18" i="31"/>
  <c r="I18" i="31"/>
  <c r="H18" i="31"/>
  <c r="F18" i="31"/>
  <c r="E18" i="31"/>
  <c r="D18" i="31"/>
  <c r="C18" i="31"/>
  <c r="G17" i="31"/>
  <c r="G16" i="31" s="1"/>
  <c r="O16" i="31"/>
  <c r="N16" i="31"/>
  <c r="M16" i="31"/>
  <c r="L16" i="31"/>
  <c r="K16" i="31"/>
  <c r="J16" i="31"/>
  <c r="I16" i="31"/>
  <c r="H16" i="31"/>
  <c r="F16" i="31"/>
  <c r="E16" i="31"/>
  <c r="D16" i="31"/>
  <c r="C16" i="31"/>
  <c r="G15" i="31"/>
  <c r="P15" i="31" s="1"/>
  <c r="O14" i="31"/>
  <c r="N14" i="31"/>
  <c r="M14" i="31"/>
  <c r="L14" i="31"/>
  <c r="K14" i="31"/>
  <c r="J14" i="31"/>
  <c r="I14" i="31"/>
  <c r="H14" i="31"/>
  <c r="F14" i="31"/>
  <c r="E14" i="31"/>
  <c r="D14" i="31"/>
  <c r="C14" i="31"/>
  <c r="G13" i="31"/>
  <c r="P13" i="31" s="1"/>
  <c r="O12" i="31"/>
  <c r="N12" i="31"/>
  <c r="M12" i="31"/>
  <c r="L12" i="31"/>
  <c r="K12" i="31"/>
  <c r="J12" i="31"/>
  <c r="I12" i="31"/>
  <c r="H12" i="31"/>
  <c r="F12" i="31"/>
  <c r="E12" i="31"/>
  <c r="D12" i="31"/>
  <c r="C12" i="31"/>
  <c r="G11" i="31"/>
  <c r="P11" i="31" s="1"/>
  <c r="O10" i="31"/>
  <c r="N10" i="31"/>
  <c r="M10" i="31"/>
  <c r="L10" i="31"/>
  <c r="K10" i="31"/>
  <c r="J10" i="31"/>
  <c r="I10" i="31"/>
  <c r="H10" i="31"/>
  <c r="F10" i="31"/>
  <c r="E10" i="31"/>
  <c r="D10" i="31"/>
  <c r="C10" i="31"/>
  <c r="G9" i="31"/>
  <c r="P9" i="31" s="1"/>
  <c r="O8" i="31"/>
  <c r="N8" i="31"/>
  <c r="M8" i="31"/>
  <c r="L8" i="31"/>
  <c r="K8" i="31"/>
  <c r="J8" i="31"/>
  <c r="I8" i="31"/>
  <c r="H8" i="31"/>
  <c r="F8" i="31"/>
  <c r="E8" i="31"/>
  <c r="D8" i="31"/>
  <c r="C8" i="31"/>
  <c r="G7" i="31"/>
  <c r="G6" i="31" s="1"/>
  <c r="O6" i="31"/>
  <c r="N6" i="31"/>
  <c r="M6" i="31"/>
  <c r="L6" i="31"/>
  <c r="K6" i="31"/>
  <c r="J6" i="31"/>
  <c r="I6" i="31"/>
  <c r="I42" i="31" s="1"/>
  <c r="H6" i="31"/>
  <c r="F6" i="31"/>
  <c r="E6" i="31"/>
  <c r="D6" i="31"/>
  <c r="C6" i="31"/>
  <c r="D47" i="30"/>
  <c r="G56" i="30"/>
  <c r="P56" i="30" s="1"/>
  <c r="G54" i="30"/>
  <c r="O53" i="30"/>
  <c r="N53" i="30"/>
  <c r="M53" i="30"/>
  <c r="L53" i="30"/>
  <c r="K53" i="30"/>
  <c r="J53" i="30"/>
  <c r="I53" i="30"/>
  <c r="H53" i="30"/>
  <c r="F53" i="30"/>
  <c r="E53" i="30"/>
  <c r="D53" i="30"/>
  <c r="G51" i="30"/>
  <c r="O50" i="30"/>
  <c r="N50" i="30"/>
  <c r="M50" i="30"/>
  <c r="L50" i="30"/>
  <c r="K50" i="30"/>
  <c r="J50" i="30"/>
  <c r="I50" i="30"/>
  <c r="H50" i="30"/>
  <c r="F50" i="30"/>
  <c r="E50" i="30"/>
  <c r="D50" i="30"/>
  <c r="G49" i="30"/>
  <c r="P49" i="30" s="1"/>
  <c r="G48" i="30"/>
  <c r="O47" i="30"/>
  <c r="N47" i="30"/>
  <c r="M47" i="30"/>
  <c r="L47" i="30"/>
  <c r="K47" i="30"/>
  <c r="J47" i="30"/>
  <c r="I47" i="30"/>
  <c r="H47" i="30"/>
  <c r="F47" i="30"/>
  <c r="E47" i="30"/>
  <c r="G46" i="30"/>
  <c r="P46" i="30" s="1"/>
  <c r="O45" i="30"/>
  <c r="N45" i="30"/>
  <c r="M45" i="30"/>
  <c r="L45" i="30"/>
  <c r="K45" i="30"/>
  <c r="J45" i="30"/>
  <c r="I45" i="30"/>
  <c r="H45" i="30"/>
  <c r="F45" i="30"/>
  <c r="E45" i="30"/>
  <c r="D45" i="30"/>
  <c r="G44" i="30"/>
  <c r="P44" i="30" s="1"/>
  <c r="G43" i="30"/>
  <c r="G41" i="30"/>
  <c r="G39" i="30"/>
  <c r="P39" i="30" s="1"/>
  <c r="G37" i="30"/>
  <c r="G35" i="30"/>
  <c r="P35" i="30" s="1"/>
  <c r="O34" i="30"/>
  <c r="N34" i="30"/>
  <c r="M34" i="30"/>
  <c r="L34" i="30"/>
  <c r="K34" i="30"/>
  <c r="J34" i="30"/>
  <c r="I34" i="30"/>
  <c r="F34" i="30"/>
  <c r="E34" i="30"/>
  <c r="D34" i="30"/>
  <c r="G33" i="30"/>
  <c r="G32" i="30" s="1"/>
  <c r="G29" i="30"/>
  <c r="G27" i="30"/>
  <c r="O26" i="30"/>
  <c r="N26" i="30"/>
  <c r="M26" i="30"/>
  <c r="L26" i="30"/>
  <c r="K26" i="30"/>
  <c r="K59" i="30" s="1"/>
  <c r="J26" i="30"/>
  <c r="I26" i="30"/>
  <c r="F26" i="30"/>
  <c r="E26" i="30"/>
  <c r="D26" i="30"/>
  <c r="G24" i="30"/>
  <c r="G21" i="30"/>
  <c r="G18" i="30"/>
  <c r="P18" i="30" s="1"/>
  <c r="F17" i="30"/>
  <c r="E17" i="30"/>
  <c r="D17" i="30"/>
  <c r="G15" i="30"/>
  <c r="G10" i="30"/>
  <c r="F9" i="30"/>
  <c r="E9" i="30"/>
  <c r="D9" i="30"/>
  <c r="K42" i="31" l="1"/>
  <c r="E42" i="31"/>
  <c r="O42" i="31"/>
  <c r="L42" i="31"/>
  <c r="M42" i="31"/>
  <c r="O59" i="30"/>
  <c r="N42" i="31"/>
  <c r="M8" i="51" s="1"/>
  <c r="J42" i="31"/>
  <c r="I8" i="51" s="1"/>
  <c r="H42" i="31"/>
  <c r="C42" i="31"/>
  <c r="D42" i="31"/>
  <c r="F42" i="31"/>
  <c r="P7" i="40"/>
  <c r="P6" i="40" s="1"/>
  <c r="P19" i="40" s="1"/>
  <c r="L59" i="30"/>
  <c r="K14" i="51" s="1"/>
  <c r="P17" i="30"/>
  <c r="J35" i="36"/>
  <c r="I10" i="51" s="1"/>
  <c r="F15" i="51"/>
  <c r="M35" i="36"/>
  <c r="L10" i="51" s="1"/>
  <c r="P7" i="38"/>
  <c r="G6" i="38"/>
  <c r="G50" i="38" s="1"/>
  <c r="I59" i="30"/>
  <c r="H14" i="51" s="1"/>
  <c r="M59" i="30"/>
  <c r="L14" i="51" s="1"/>
  <c r="B8" i="51"/>
  <c r="K35" i="36"/>
  <c r="J10" i="51" s="1"/>
  <c r="O35" i="36"/>
  <c r="O15" i="51"/>
  <c r="I35" i="36"/>
  <c r="N35" i="36"/>
  <c r="M10" i="51" s="1"/>
  <c r="J59" i="30"/>
  <c r="I14" i="51" s="1"/>
  <c r="N59" i="30"/>
  <c r="M14" i="51" s="1"/>
  <c r="H35" i="36"/>
  <c r="G10" i="51" s="1"/>
  <c r="L35" i="36"/>
  <c r="K10" i="51" s="1"/>
  <c r="H59" i="30"/>
  <c r="G14" i="51" s="1"/>
  <c r="E23" i="51"/>
  <c r="N23" i="51"/>
  <c r="C23" i="51"/>
  <c r="H23" i="51"/>
  <c r="L23" i="51"/>
  <c r="J23" i="51"/>
  <c r="B23" i="51"/>
  <c r="G23" i="51"/>
  <c r="K23" i="51"/>
  <c r="D23" i="51"/>
  <c r="I23" i="51"/>
  <c r="M23" i="51"/>
  <c r="E11" i="51"/>
  <c r="N26" i="33"/>
  <c r="M9" i="51" s="1"/>
  <c r="J26" i="33"/>
  <c r="I9" i="51" s="1"/>
  <c r="P6" i="36"/>
  <c r="G6" i="36"/>
  <c r="I11" i="51"/>
  <c r="M11" i="51"/>
  <c r="G11" i="51"/>
  <c r="K11" i="51"/>
  <c r="J11" i="51"/>
  <c r="N11" i="51"/>
  <c r="N10" i="51"/>
  <c r="K26" i="33"/>
  <c r="J9" i="51" s="1"/>
  <c r="O26" i="33"/>
  <c r="N9" i="51" s="1"/>
  <c r="M26" i="33"/>
  <c r="L9" i="51" s="1"/>
  <c r="E59" i="30"/>
  <c r="D14" i="51" s="1"/>
  <c r="G42" i="30"/>
  <c r="H11" i="51"/>
  <c r="L11" i="51"/>
  <c r="H10" i="51"/>
  <c r="H26" i="33"/>
  <c r="G9" i="51" s="1"/>
  <c r="L26" i="33"/>
  <c r="K9" i="51" s="1"/>
  <c r="J14" i="51"/>
  <c r="N14" i="51"/>
  <c r="P10" i="30"/>
  <c r="P9" i="30" s="1"/>
  <c r="G9" i="30"/>
  <c r="P15" i="30"/>
  <c r="P14" i="30" s="1"/>
  <c r="G14" i="30"/>
  <c r="P21" i="30"/>
  <c r="P20" i="30" s="1"/>
  <c r="G20" i="30"/>
  <c r="P41" i="30"/>
  <c r="P40" i="30" s="1"/>
  <c r="G40" i="30"/>
  <c r="P24" i="30"/>
  <c r="P23" i="30" s="1"/>
  <c r="G23" i="30"/>
  <c r="P29" i="30"/>
  <c r="P28" i="30" s="1"/>
  <c r="G28" i="30"/>
  <c r="D59" i="30"/>
  <c r="C14" i="51" s="1"/>
  <c r="G36" i="30"/>
  <c r="C59" i="30"/>
  <c r="B14" i="51" s="1"/>
  <c r="F59" i="30"/>
  <c r="E14" i="51" s="1"/>
  <c r="P7" i="30"/>
  <c r="G6" i="30"/>
  <c r="C8" i="51"/>
  <c r="C26" i="33"/>
  <c r="F26" i="33"/>
  <c r="E9" i="51" s="1"/>
  <c r="D26" i="33"/>
  <c r="D12" i="51"/>
  <c r="C12" i="51"/>
  <c r="C26" i="39"/>
  <c r="B13" i="51" s="1"/>
  <c r="D8" i="51"/>
  <c r="C11" i="51"/>
  <c r="B11" i="51"/>
  <c r="B12" i="51"/>
  <c r="E26" i="33"/>
  <c r="I26" i="33"/>
  <c r="H9" i="51" s="1"/>
  <c r="D11" i="51"/>
  <c r="D26" i="39"/>
  <c r="C13" i="51" s="1"/>
  <c r="E26" i="39"/>
  <c r="D13" i="51" s="1"/>
  <c r="F26" i="39"/>
  <c r="E13" i="51" s="1"/>
  <c r="E12" i="51"/>
  <c r="P8" i="30"/>
  <c r="G6" i="39"/>
  <c r="H26" i="39"/>
  <c r="G13" i="51" s="1"/>
  <c r="L26" i="39"/>
  <c r="K13" i="51" s="1"/>
  <c r="J26" i="39"/>
  <c r="I13" i="51" s="1"/>
  <c r="N26" i="39"/>
  <c r="M13" i="51" s="1"/>
  <c r="I26" i="39"/>
  <c r="H13" i="51" s="1"/>
  <c r="M26" i="39"/>
  <c r="L13" i="51" s="1"/>
  <c r="K26" i="39"/>
  <c r="J13" i="51" s="1"/>
  <c r="O26" i="39"/>
  <c r="N13" i="51" s="1"/>
  <c r="G12" i="51"/>
  <c r="K12" i="51"/>
  <c r="N12" i="51"/>
  <c r="J12" i="51"/>
  <c r="H12" i="51"/>
  <c r="L12" i="51"/>
  <c r="M12" i="51"/>
  <c r="I12" i="51"/>
  <c r="P8" i="38"/>
  <c r="P10" i="38"/>
  <c r="P9" i="38" s="1"/>
  <c r="P12" i="38"/>
  <c r="P11" i="38" s="1"/>
  <c r="P6" i="37"/>
  <c r="P14" i="37" s="1"/>
  <c r="G6" i="37"/>
  <c r="G14" i="37" s="1"/>
  <c r="G34" i="30"/>
  <c r="G50" i="30"/>
  <c r="G53" i="30"/>
  <c r="E8" i="51"/>
  <c r="L8" i="51"/>
  <c r="G8" i="51"/>
  <c r="K8" i="51"/>
  <c r="H8" i="51"/>
  <c r="J8" i="51"/>
  <c r="N8" i="51"/>
  <c r="G32" i="31"/>
  <c r="P7" i="31"/>
  <c r="P6" i="31" s="1"/>
  <c r="G8" i="31"/>
  <c r="G18" i="31"/>
  <c r="G30" i="31"/>
  <c r="G36" i="31"/>
  <c r="G22" i="31"/>
  <c r="G26" i="31"/>
  <c r="P14" i="31"/>
  <c r="P27" i="31"/>
  <c r="P26" i="31" s="1"/>
  <c r="G20" i="31"/>
  <c r="P23" i="31"/>
  <c r="P22" i="31" s="1"/>
  <c r="P37" i="31"/>
  <c r="P36" i="31" s="1"/>
  <c r="P12" i="31"/>
  <c r="G28" i="31"/>
  <c r="G40" i="31"/>
  <c r="G14" i="31"/>
  <c r="P8" i="31"/>
  <c r="P18" i="31"/>
  <c r="G24" i="31"/>
  <c r="P32" i="31"/>
  <c r="G38" i="31"/>
  <c r="P10" i="31"/>
  <c r="P17" i="31"/>
  <c r="P16" i="31" s="1"/>
  <c r="P21" i="31"/>
  <c r="P20" i="31" s="1"/>
  <c r="P25" i="31"/>
  <c r="P24" i="31" s="1"/>
  <c r="P29" i="31"/>
  <c r="P28" i="31" s="1"/>
  <c r="P31" i="31"/>
  <c r="P30" i="31" s="1"/>
  <c r="P35" i="31"/>
  <c r="P34" i="31" s="1"/>
  <c r="P39" i="31"/>
  <c r="P38" i="31" s="1"/>
  <c r="P41" i="31"/>
  <c r="P40" i="31" s="1"/>
  <c r="G10" i="31"/>
  <c r="G12" i="31"/>
  <c r="P54" i="30"/>
  <c r="P53" i="30" s="1"/>
  <c r="G26" i="30"/>
  <c r="P45" i="30"/>
  <c r="G47" i="30"/>
  <c r="P51" i="30"/>
  <c r="P50" i="30" s="1"/>
  <c r="P34" i="30"/>
  <c r="G45" i="30"/>
  <c r="P33" i="30"/>
  <c r="P32" i="30" s="1"/>
  <c r="P37" i="30"/>
  <c r="P36" i="30" s="1"/>
  <c r="P43" i="30"/>
  <c r="P42" i="30" s="1"/>
  <c r="P48" i="30"/>
  <c r="P47" i="30" s="1"/>
  <c r="P27" i="30"/>
  <c r="P26" i="30" s="1"/>
  <c r="G17" i="30"/>
  <c r="H40" i="28"/>
  <c r="H24" i="28"/>
  <c r="L9" i="28"/>
  <c r="O36" i="28"/>
  <c r="N36" i="28"/>
  <c r="M36" i="28"/>
  <c r="L36" i="28"/>
  <c r="K36" i="28"/>
  <c r="J36" i="28"/>
  <c r="I36" i="28"/>
  <c r="H36" i="28"/>
  <c r="F36" i="28"/>
  <c r="E36" i="28"/>
  <c r="D36" i="28"/>
  <c r="C36" i="28"/>
  <c r="G41" i="28"/>
  <c r="P41" i="28" s="1"/>
  <c r="P40" i="28" s="1"/>
  <c r="O40" i="28"/>
  <c r="N40" i="28"/>
  <c r="M40" i="28"/>
  <c r="L40" i="28"/>
  <c r="K40" i="28"/>
  <c r="J40" i="28"/>
  <c r="I40" i="28"/>
  <c r="F40" i="28"/>
  <c r="E40" i="28"/>
  <c r="D40" i="28"/>
  <c r="C40" i="28"/>
  <c r="G39" i="28"/>
  <c r="P39" i="28" s="1"/>
  <c r="O38" i="28"/>
  <c r="N38" i="28"/>
  <c r="M38" i="28"/>
  <c r="L38" i="28"/>
  <c r="K38" i="28"/>
  <c r="J38" i="28"/>
  <c r="I38" i="28"/>
  <c r="H38" i="28"/>
  <c r="F38" i="28"/>
  <c r="E38" i="28"/>
  <c r="D38" i="28"/>
  <c r="C38" i="28"/>
  <c r="C34" i="28"/>
  <c r="D30" i="28"/>
  <c r="E30" i="28"/>
  <c r="F30" i="28"/>
  <c r="H30" i="28"/>
  <c r="I30" i="28"/>
  <c r="J30" i="28"/>
  <c r="K30" i="28"/>
  <c r="L30" i="28"/>
  <c r="M30" i="28"/>
  <c r="N30" i="28"/>
  <c r="O30" i="28"/>
  <c r="C30" i="28"/>
  <c r="G37" i="28"/>
  <c r="P37" i="28" s="1"/>
  <c r="G35" i="28"/>
  <c r="O34" i="28"/>
  <c r="N34" i="28"/>
  <c r="M34" i="28"/>
  <c r="L34" i="28"/>
  <c r="K34" i="28"/>
  <c r="J34" i="28"/>
  <c r="I34" i="28"/>
  <c r="H34" i="28"/>
  <c r="F34" i="28"/>
  <c r="E34" i="28"/>
  <c r="D34" i="28"/>
  <c r="G33" i="28"/>
  <c r="O32" i="28"/>
  <c r="N32" i="28"/>
  <c r="M32" i="28"/>
  <c r="L32" i="28"/>
  <c r="K32" i="28"/>
  <c r="J32" i="28"/>
  <c r="I32" i="28"/>
  <c r="H32" i="28"/>
  <c r="F32" i="28"/>
  <c r="E32" i="28"/>
  <c r="D32" i="28"/>
  <c r="G31" i="28"/>
  <c r="P31" i="28" s="1"/>
  <c r="P30" i="28" s="1"/>
  <c r="G27" i="28"/>
  <c r="O26" i="28"/>
  <c r="N26" i="28"/>
  <c r="M26" i="28"/>
  <c r="L26" i="28"/>
  <c r="K26" i="28"/>
  <c r="J26" i="28"/>
  <c r="I26" i="28"/>
  <c r="H26" i="28"/>
  <c r="F26" i="28"/>
  <c r="E26" i="28"/>
  <c r="D26" i="28"/>
  <c r="C26" i="28"/>
  <c r="G25" i="28"/>
  <c r="P25" i="28" s="1"/>
  <c r="O24" i="28"/>
  <c r="N24" i="28"/>
  <c r="M24" i="28"/>
  <c r="L24" i="28"/>
  <c r="K24" i="28"/>
  <c r="J24" i="28"/>
  <c r="I24" i="28"/>
  <c r="F24" i="28"/>
  <c r="E24" i="28"/>
  <c r="D24" i="28"/>
  <c r="C24" i="28"/>
  <c r="G21" i="28"/>
  <c r="P21" i="28" s="1"/>
  <c r="O20" i="28"/>
  <c r="N20" i="28"/>
  <c r="M20" i="28"/>
  <c r="L20" i="28"/>
  <c r="K20" i="28"/>
  <c r="J20" i="28"/>
  <c r="I20" i="28"/>
  <c r="H20" i="28"/>
  <c r="F20" i="28"/>
  <c r="E20" i="28"/>
  <c r="D20" i="28"/>
  <c r="C20" i="28"/>
  <c r="G19" i="28"/>
  <c r="O18" i="28"/>
  <c r="N18" i="28"/>
  <c r="M18" i="28"/>
  <c r="L18" i="28"/>
  <c r="K18" i="28"/>
  <c r="J18" i="28"/>
  <c r="I18" i="28"/>
  <c r="H18" i="28"/>
  <c r="F18" i="28"/>
  <c r="E18" i="28"/>
  <c r="D18" i="28"/>
  <c r="C18" i="28"/>
  <c r="G17" i="28"/>
  <c r="P17" i="28" s="1"/>
  <c r="O16" i="28"/>
  <c r="N16" i="28"/>
  <c r="M16" i="28"/>
  <c r="L16" i="28"/>
  <c r="K16" i="28"/>
  <c r="J16" i="28"/>
  <c r="I16" i="28"/>
  <c r="H16" i="28"/>
  <c r="F16" i="28"/>
  <c r="E16" i="28"/>
  <c r="D16" i="28"/>
  <c r="C16" i="28"/>
  <c r="G15" i="28"/>
  <c r="O14" i="28"/>
  <c r="N14" i="28"/>
  <c r="M14" i="28"/>
  <c r="L14" i="28"/>
  <c r="K14" i="28"/>
  <c r="J14" i="28"/>
  <c r="I14" i="28"/>
  <c r="H14" i="28"/>
  <c r="F14" i="28"/>
  <c r="E14" i="28"/>
  <c r="D14" i="28"/>
  <c r="C14" i="28"/>
  <c r="G12" i="28"/>
  <c r="G11" i="28" s="1"/>
  <c r="G10" i="28"/>
  <c r="G9" i="28" s="1"/>
  <c r="O9" i="28"/>
  <c r="N9" i="28"/>
  <c r="M9" i="28"/>
  <c r="K9" i="28"/>
  <c r="J9" i="28"/>
  <c r="I9" i="28"/>
  <c r="H9" i="28"/>
  <c r="F9" i="28"/>
  <c r="E9" i="28"/>
  <c r="D9" i="28"/>
  <c r="C9" i="28"/>
  <c r="P8" i="28"/>
  <c r="G7" i="28"/>
  <c r="P7" i="28" s="1"/>
  <c r="F6" i="28"/>
  <c r="E6" i="28"/>
  <c r="D6" i="28"/>
  <c r="C6" i="28"/>
  <c r="D32" i="24"/>
  <c r="E32" i="24"/>
  <c r="F32" i="24"/>
  <c r="I32" i="24"/>
  <c r="J32" i="24"/>
  <c r="K32" i="24"/>
  <c r="L32" i="24"/>
  <c r="M32" i="24"/>
  <c r="N32" i="24"/>
  <c r="O32" i="24"/>
  <c r="C32" i="24"/>
  <c r="G34" i="24"/>
  <c r="P34" i="24" s="1"/>
  <c r="G33" i="24"/>
  <c r="D29" i="24"/>
  <c r="E29" i="24"/>
  <c r="F29" i="24"/>
  <c r="D26" i="24"/>
  <c r="E26" i="24"/>
  <c r="F26" i="24"/>
  <c r="D23" i="24"/>
  <c r="E23" i="24"/>
  <c r="F23" i="24"/>
  <c r="I23" i="24"/>
  <c r="J23" i="24"/>
  <c r="K23" i="24"/>
  <c r="L23" i="24"/>
  <c r="M23" i="24"/>
  <c r="N23" i="24"/>
  <c r="O23" i="24"/>
  <c r="D15" i="24"/>
  <c r="E15" i="24"/>
  <c r="F15" i="24"/>
  <c r="I15" i="24"/>
  <c r="J15" i="24"/>
  <c r="K15" i="24"/>
  <c r="L15" i="24"/>
  <c r="M15" i="24"/>
  <c r="N15" i="24"/>
  <c r="O15" i="24"/>
  <c r="D12" i="24"/>
  <c r="E12" i="24"/>
  <c r="I12" i="24"/>
  <c r="J12" i="24"/>
  <c r="K12" i="24"/>
  <c r="L12" i="24"/>
  <c r="M12" i="24"/>
  <c r="N12" i="24"/>
  <c r="O12" i="24"/>
  <c r="C12" i="24"/>
  <c r="G12" i="24" s="1"/>
  <c r="D46" i="24"/>
  <c r="E46" i="24"/>
  <c r="F46" i="24"/>
  <c r="I46" i="24"/>
  <c r="J46" i="24"/>
  <c r="K46" i="24"/>
  <c r="L46" i="24"/>
  <c r="M46" i="24"/>
  <c r="N46" i="24"/>
  <c r="O46" i="24"/>
  <c r="C46" i="24"/>
  <c r="D41" i="24"/>
  <c r="E41" i="24"/>
  <c r="F41" i="24"/>
  <c r="I41" i="24"/>
  <c r="J41" i="24"/>
  <c r="K41" i="24"/>
  <c r="L41" i="24"/>
  <c r="M41" i="24"/>
  <c r="N41" i="24"/>
  <c r="O41" i="24"/>
  <c r="C41" i="24"/>
  <c r="C38" i="24"/>
  <c r="C35" i="24"/>
  <c r="D38" i="24"/>
  <c r="E38" i="24"/>
  <c r="F38" i="24"/>
  <c r="I38" i="24"/>
  <c r="J38" i="24"/>
  <c r="K38" i="24"/>
  <c r="L38" i="24"/>
  <c r="M38" i="24"/>
  <c r="N38" i="24"/>
  <c r="O38" i="24"/>
  <c r="D35" i="24"/>
  <c r="E35" i="24"/>
  <c r="F35" i="24"/>
  <c r="I35" i="24"/>
  <c r="J35" i="24"/>
  <c r="K35" i="24"/>
  <c r="L35" i="24"/>
  <c r="M35" i="24"/>
  <c r="N35" i="24"/>
  <c r="O35" i="24"/>
  <c r="G39" i="24"/>
  <c r="G37" i="24"/>
  <c r="P37" i="24" s="1"/>
  <c r="G36" i="24"/>
  <c r="G27" i="24"/>
  <c r="G24" i="24"/>
  <c r="G21" i="24"/>
  <c r="P21" i="24" s="1"/>
  <c r="G13" i="24"/>
  <c r="P13" i="24" s="1"/>
  <c r="G7" i="24"/>
  <c r="G31" i="24"/>
  <c r="P31" i="24" s="1"/>
  <c r="G30" i="24"/>
  <c r="C29" i="24"/>
  <c r="C26" i="24"/>
  <c r="C23" i="24"/>
  <c r="C15" i="24"/>
  <c r="C6" i="24"/>
  <c r="G14" i="24"/>
  <c r="P14" i="24" s="1"/>
  <c r="G16" i="24"/>
  <c r="G15" i="24" s="1"/>
  <c r="G17" i="24"/>
  <c r="P17" i="24" s="1"/>
  <c r="G18" i="24"/>
  <c r="P18" i="24" s="1"/>
  <c r="G19" i="24"/>
  <c r="P19" i="24" s="1"/>
  <c r="G20" i="24"/>
  <c r="P20" i="24" s="1"/>
  <c r="G22" i="24"/>
  <c r="P22" i="24" s="1"/>
  <c r="G25" i="24"/>
  <c r="G28" i="24"/>
  <c r="P28" i="24" s="1"/>
  <c r="G40" i="24"/>
  <c r="P40" i="24" s="1"/>
  <c r="G42" i="24"/>
  <c r="P42" i="24" s="1"/>
  <c r="G43" i="24"/>
  <c r="P43" i="24" s="1"/>
  <c r="G47" i="24"/>
  <c r="P47" i="24" s="1"/>
  <c r="G48" i="24"/>
  <c r="P48" i="24" s="1"/>
  <c r="G8" i="24"/>
  <c r="P8" i="24" s="1"/>
  <c r="G9" i="24"/>
  <c r="P9" i="24" s="1"/>
  <c r="G10" i="24"/>
  <c r="P10" i="24" s="1"/>
  <c r="G11" i="24"/>
  <c r="P11" i="24" s="1"/>
  <c r="E6" i="24"/>
  <c r="D6" i="24"/>
  <c r="F6" i="24"/>
  <c r="J6" i="24"/>
  <c r="K6" i="24"/>
  <c r="L6" i="24"/>
  <c r="M6" i="24"/>
  <c r="N6" i="24"/>
  <c r="N49" i="24" s="1"/>
  <c r="M6" i="51" s="1"/>
  <c r="O6" i="24"/>
  <c r="P33" i="24" l="1"/>
  <c r="G32" i="24"/>
  <c r="L49" i="24"/>
  <c r="K6" i="51" s="1"/>
  <c r="C49" i="24"/>
  <c r="M49" i="24"/>
  <c r="L6" i="51" s="1"/>
  <c r="K49" i="24"/>
  <c r="J6" i="51" s="1"/>
  <c r="J49" i="24"/>
  <c r="I6" i="51" s="1"/>
  <c r="P24" i="24"/>
  <c r="G23" i="24"/>
  <c r="I49" i="24"/>
  <c r="H6" i="51" s="1"/>
  <c r="F49" i="24"/>
  <c r="P46" i="24"/>
  <c r="P27" i="24"/>
  <c r="P26" i="24" s="1"/>
  <c r="G26" i="24"/>
  <c r="P7" i="24"/>
  <c r="P6" i="24" s="1"/>
  <c r="G6" i="24"/>
  <c r="D49" i="24"/>
  <c r="O49" i="24"/>
  <c r="N6" i="51" s="1"/>
  <c r="E49" i="24"/>
  <c r="P30" i="24"/>
  <c r="G29" i="24"/>
  <c r="G42" i="31"/>
  <c r="F8" i="51" s="1"/>
  <c r="P42" i="31"/>
  <c r="O8" i="51" s="1"/>
  <c r="P6" i="38"/>
  <c r="P50" i="38" s="1"/>
  <c r="P6" i="28"/>
  <c r="P35" i="36"/>
  <c r="O10" i="51" s="1"/>
  <c r="G35" i="36"/>
  <c r="F10" i="51" s="1"/>
  <c r="G59" i="30"/>
  <c r="F14" i="51" s="1"/>
  <c r="O23" i="51"/>
  <c r="F23" i="51"/>
  <c r="D9" i="51"/>
  <c r="C9" i="51"/>
  <c r="B9" i="51"/>
  <c r="O42" i="28"/>
  <c r="N7" i="51" s="1"/>
  <c r="N24" i="51" s="1"/>
  <c r="O11" i="51"/>
  <c r="J42" i="28"/>
  <c r="K42" i="28"/>
  <c r="J7" i="51" s="1"/>
  <c r="H42" i="28"/>
  <c r="G7" i="51" s="1"/>
  <c r="M42" i="28"/>
  <c r="I42" i="28"/>
  <c r="N42" i="28"/>
  <c r="L42" i="28"/>
  <c r="D6" i="51"/>
  <c r="G35" i="24"/>
  <c r="P41" i="24"/>
  <c r="P6" i="30"/>
  <c r="P59" i="30" s="1"/>
  <c r="P32" i="24"/>
  <c r="F11" i="51"/>
  <c r="P36" i="24"/>
  <c r="P35" i="24" s="1"/>
  <c r="P12" i="24"/>
  <c r="P29" i="24"/>
  <c r="P26" i="33"/>
  <c r="G26" i="39"/>
  <c r="F13" i="51" s="1"/>
  <c r="O13" i="51"/>
  <c r="E42" i="28"/>
  <c r="P24" i="28"/>
  <c r="F42" i="28"/>
  <c r="C42" i="28"/>
  <c r="D42" i="28"/>
  <c r="P36" i="28"/>
  <c r="G36" i="28"/>
  <c r="G32" i="28"/>
  <c r="G38" i="28"/>
  <c r="P38" i="28"/>
  <c r="G40" i="28"/>
  <c r="G30" i="28"/>
  <c r="G34" i="28"/>
  <c r="P33" i="28"/>
  <c r="P32" i="28" s="1"/>
  <c r="P35" i="28"/>
  <c r="P34" i="28" s="1"/>
  <c r="G26" i="28"/>
  <c r="G20" i="28"/>
  <c r="G18" i="28"/>
  <c r="G16" i="28"/>
  <c r="P20" i="28"/>
  <c r="P16" i="28"/>
  <c r="G24" i="28"/>
  <c r="G14" i="28"/>
  <c r="P10" i="28"/>
  <c r="P9" i="28" s="1"/>
  <c r="G6" i="28"/>
  <c r="P12" i="28"/>
  <c r="P11" i="28" s="1"/>
  <c r="P15" i="28"/>
  <c r="P14" i="28" s="1"/>
  <c r="P19" i="28"/>
  <c r="P18" i="28" s="1"/>
  <c r="P27" i="28"/>
  <c r="P26" i="28" s="1"/>
  <c r="B6" i="51"/>
  <c r="G38" i="24"/>
  <c r="G41" i="24"/>
  <c r="P39" i="24"/>
  <c r="P38" i="24" s="1"/>
  <c r="G46" i="24"/>
  <c r="P25" i="24"/>
  <c r="P16" i="24"/>
  <c r="P15" i="24" s="1"/>
  <c r="E6" i="51"/>
  <c r="C6" i="51"/>
  <c r="G49" i="24" l="1"/>
  <c r="F6" i="51" s="1"/>
  <c r="P23" i="24"/>
  <c r="P49" i="24" s="1"/>
  <c r="O6" i="51" s="1"/>
  <c r="G6" i="51"/>
  <c r="O14" i="51"/>
  <c r="O12" i="51"/>
  <c r="F12" i="51"/>
  <c r="O9" i="51"/>
  <c r="F9" i="51"/>
  <c r="H7" i="51"/>
  <c r="H24" i="51" s="1"/>
  <c r="E7" i="51"/>
  <c r="L7" i="51"/>
  <c r="L24" i="51" s="1"/>
  <c r="K7" i="51"/>
  <c r="P42" i="28"/>
  <c r="B7" i="51"/>
  <c r="I7" i="51"/>
  <c r="I24" i="51" s="1"/>
  <c r="G42" i="28"/>
  <c r="F7" i="51" s="1"/>
  <c r="C7" i="51"/>
  <c r="D7" i="51"/>
  <c r="M7" i="51"/>
  <c r="M24" i="51" s="1"/>
  <c r="K24" i="51"/>
  <c r="J24" i="51"/>
  <c r="G24" i="51" l="1"/>
  <c r="O7" i="51"/>
  <c r="C35" i="36" l="1"/>
  <c r="B10" i="51" s="1"/>
  <c r="B24" i="51" s="1"/>
  <c r="F35" i="36"/>
  <c r="E10" i="51" s="1"/>
  <c r="E24" i="51" s="1"/>
  <c r="D35" i="36"/>
  <c r="C10" i="51" s="1"/>
  <c r="C24" i="51" s="1"/>
  <c r="E35" i="36"/>
  <c r="D10" i="51" s="1"/>
  <c r="D24" i="51" s="1"/>
  <c r="P46" i="43" l="1"/>
  <c r="O16" i="51" s="1"/>
  <c r="O24" i="51" s="1"/>
  <c r="F17" i="51"/>
  <c r="F24" i="51" s="1"/>
</calcChain>
</file>

<file path=xl/sharedStrings.xml><?xml version="1.0" encoding="utf-8"?>
<sst xmlns="http://schemas.openxmlformats.org/spreadsheetml/2006/main" count="1440" uniqueCount="585">
  <si>
    <t>Tipo Establecimiento</t>
  </si>
  <si>
    <t>TOTAL</t>
  </si>
  <si>
    <t>Terapia</t>
  </si>
  <si>
    <t>Maternidad</t>
  </si>
  <si>
    <t>Cirugía</t>
  </si>
  <si>
    <t>Pediatría</t>
  </si>
  <si>
    <t>Neonatología</t>
  </si>
  <si>
    <t>Clínica Médica</t>
  </si>
  <si>
    <t>Respiratorio</t>
  </si>
  <si>
    <t>Traumatología</t>
  </si>
  <si>
    <t>Neonatal</t>
  </si>
  <si>
    <t>Pedriatrica</t>
  </si>
  <si>
    <t>Adulto</t>
  </si>
  <si>
    <t>-</t>
  </si>
  <si>
    <t>HD</t>
  </si>
  <si>
    <t>HMI</t>
  </si>
  <si>
    <t>CS</t>
  </si>
  <si>
    <t>HG</t>
  </si>
  <si>
    <t>HR</t>
  </si>
  <si>
    <t>PS</t>
  </si>
  <si>
    <t>HR SAN PEDRO</t>
  </si>
  <si>
    <t>USF ANTEQUERA</t>
  </si>
  <si>
    <t>USF LIMA</t>
  </si>
  <si>
    <t>TOTAL GENERAL</t>
  </si>
  <si>
    <t>USF</t>
  </si>
  <si>
    <t>otros</t>
  </si>
  <si>
    <t>TOTAL CONCEPCION</t>
  </si>
  <si>
    <t>HR CONCEPCION</t>
  </si>
  <si>
    <t xml:space="preserve">HR </t>
  </si>
  <si>
    <t>TOTAL BELEN</t>
  </si>
  <si>
    <t>C.S. BELEN</t>
  </si>
  <si>
    <t>TOTAL HORQUETA</t>
  </si>
  <si>
    <t xml:space="preserve">HD </t>
  </si>
  <si>
    <t xml:space="preserve">USF </t>
  </si>
  <si>
    <t>TOTAL LORETO</t>
  </si>
  <si>
    <t>USFE</t>
  </si>
  <si>
    <t>TOTAL SAN LAZARO</t>
  </si>
  <si>
    <t>TOTAL YBY YAU</t>
  </si>
  <si>
    <t>TOTAL AZOTEY</t>
  </si>
  <si>
    <t>TOTAL SGTO. JOSE F. LOPEZ</t>
  </si>
  <si>
    <t>TOTAL SAN ALFREDO</t>
  </si>
  <si>
    <t>TOTAL PASO BARRETO</t>
  </si>
  <si>
    <t>TOTAL ARROYITO</t>
  </si>
  <si>
    <t>PASO MBUTU</t>
  </si>
  <si>
    <t>Fuente: MSPBS/DIGIES/DES. Sistema de Movimiento Hospitalario (SMH).</t>
  </si>
  <si>
    <t>HMI ALDEA SOS</t>
  </si>
  <si>
    <t>PASO HORQUETA</t>
  </si>
  <si>
    <t>CALLEJON  SAN ANTONIO</t>
  </si>
  <si>
    <t>MA AUXILIADORA</t>
  </si>
  <si>
    <t>JHUGUA OCAMPOS</t>
  </si>
  <si>
    <t>STA. LIBRADA</t>
  </si>
  <si>
    <t>NARANJATY</t>
  </si>
  <si>
    <t>PEGUAJO LOMA</t>
  </si>
  <si>
    <t>ALFONSO CUE</t>
  </si>
  <si>
    <t>YBYRATY</t>
  </si>
  <si>
    <t>SAN IGNACIO CALLE 13</t>
  </si>
  <si>
    <t>C.S LORETO</t>
  </si>
  <si>
    <t>SAN CARLOS - ESTÁNDAR</t>
  </si>
  <si>
    <t>C.S. VALLEMI</t>
  </si>
  <si>
    <t>TRES CERROS - ESTANDAR</t>
  </si>
  <si>
    <t>C.S. YBY YAU</t>
  </si>
  <si>
    <t>CERRO MEMBY</t>
  </si>
  <si>
    <t xml:space="preserve">JOSÉ F. LÓPEZ </t>
  </si>
  <si>
    <t>YBYPE</t>
  </si>
  <si>
    <t>SAN ALFREDO</t>
  </si>
  <si>
    <t>CALERÍA ITACUA</t>
  </si>
  <si>
    <t>JORGE S MIRANDA</t>
  </si>
  <si>
    <t>PASO BARRETO</t>
  </si>
  <si>
    <t>ARROYITO R V</t>
  </si>
  <si>
    <t>AZOTEY</t>
  </si>
  <si>
    <t>PASO TUYA</t>
  </si>
  <si>
    <t xml:space="preserve">NÚMERO DE CAMAS DISPONIBLES POR SERVICIO DE INTERNACIÓN, SEGÚN REGIONES SANITARIAS, DISTRITOS Y ESTABLECIMIENTOS DE SALUD </t>
  </si>
  <si>
    <t>TOTAL SAN PEDRO DE YCUAMANDIYU</t>
  </si>
  <si>
    <t>H.D. HOQUETA</t>
  </si>
  <si>
    <t>TOTAL ANTEQUERA</t>
  </si>
  <si>
    <t>TOTAL  CHORE</t>
  </si>
  <si>
    <t>TOTAL LIMA</t>
  </si>
  <si>
    <t>IPS</t>
  </si>
  <si>
    <t>TOTAL SAN PABLO</t>
  </si>
  <si>
    <t>TOTAL NUEVA GERMANIA</t>
  </si>
  <si>
    <t>TOTAL TACUATI</t>
  </si>
  <si>
    <t>TOTAL GRAL RESQUIN</t>
  </si>
  <si>
    <t>TOTAL  STA ROSA DEL AGUARAY</t>
  </si>
  <si>
    <t>TOTAL LIBERACION</t>
  </si>
  <si>
    <t>TOTAL ITACURUBI DEL ROSARIO</t>
  </si>
  <si>
    <t>NUEVA GERMANIA</t>
  </si>
  <si>
    <t>USF SAN PABLO</t>
  </si>
  <si>
    <t>USF TACUATI</t>
  </si>
  <si>
    <t>USF GRAL RESQUIN</t>
  </si>
  <si>
    <t>LIBERACION</t>
  </si>
  <si>
    <t>CS  ITACURUBI DEL ROSARIO</t>
  </si>
  <si>
    <t>TOTAL SAN ESTANISLAO</t>
  </si>
  <si>
    <t>TOTAL GUAYAIBI</t>
  </si>
  <si>
    <t>TOTAL CAPIIBARY</t>
  </si>
  <si>
    <t>TOTAL VILLA DEL ROSARIO</t>
  </si>
  <si>
    <t>TOTAL GRAL AQUINO</t>
  </si>
  <si>
    <t>HD SAN ESTANISLAO</t>
  </si>
  <si>
    <t>CS CAPIIBARY</t>
  </si>
  <si>
    <t>CS VILLA DEL ROSARIO</t>
  </si>
  <si>
    <t>HD GRAL AQUINO</t>
  </si>
  <si>
    <t>CDS CHORE</t>
  </si>
  <si>
    <t>HG STA ROSA DEL AGUARAY</t>
  </si>
  <si>
    <t>Fuente: MSPBS/DIGIES/DES Sistema de Movimiento Hospitalario (SMH)</t>
  </si>
  <si>
    <t>TOTAL CAACUPE</t>
  </si>
  <si>
    <t>H.R. - CAACUPE</t>
  </si>
  <si>
    <t>TOTAL ALTOS</t>
  </si>
  <si>
    <t>H.D. - ALTOS</t>
  </si>
  <si>
    <t>TOTAL ARROYOS Y ESTEROS</t>
  </si>
  <si>
    <t>C.S.- ARROYOS Y ESTEROS</t>
  </si>
  <si>
    <t>TOTAL ATYRA</t>
  </si>
  <si>
    <t>P.S. ATYRA</t>
  </si>
  <si>
    <t>TOTAL CARAGUATAY</t>
  </si>
  <si>
    <t>C.S. CARAGUATAY</t>
  </si>
  <si>
    <t>TOTAL EMBOSCADA</t>
  </si>
  <si>
    <t>C.S. EMBOSCADA</t>
  </si>
  <si>
    <t>TOTAL EUSEBIO AYALA</t>
  </si>
  <si>
    <t>H.D. - EUSEBIO AYALA</t>
  </si>
  <si>
    <t>TOTAL ISLA PUCU</t>
  </si>
  <si>
    <t>C.S. ISLA PUCU</t>
  </si>
  <si>
    <t>TOTAL ITACURUBI DE LA CORDILLERA</t>
  </si>
  <si>
    <t>C.S. ITACURUBI DE LA CORDILLERA</t>
  </si>
  <si>
    <t>TOTAL JUAN DE MENA</t>
  </si>
  <si>
    <t>USF. JUAN DE MENA - ESTÁNDAR</t>
  </si>
  <si>
    <t>TOTAL LOMA GRANDE</t>
  </si>
  <si>
    <t>USF. LOMA GRANDE - ESTÁNDAR</t>
  </si>
  <si>
    <t>TOTAL MBOCAYATY DEL YHAGUY</t>
  </si>
  <si>
    <t>USF. MBOCAYATY DEL YHAGUY - ESTÁNDAR</t>
  </si>
  <si>
    <t>TOTAL PIRIBEBUY</t>
  </si>
  <si>
    <t>C.S. PIRIBEBUY</t>
  </si>
  <si>
    <t>TOTAL 1RO DE MARZO</t>
  </si>
  <si>
    <t>USF. PRIMERO DE MARZO ESTÁNDAR</t>
  </si>
  <si>
    <t>TOTAL SAN BERNARDINO</t>
  </si>
  <si>
    <t>C.S. SAN BERNARDINO</t>
  </si>
  <si>
    <t>TOTAL SANTA ELENA</t>
  </si>
  <si>
    <t>USF. SANTA ELENA - ESTÁNDAR</t>
  </si>
  <si>
    <t>TOTAL TOBATI</t>
  </si>
  <si>
    <t>H.D. - TOBATI</t>
  </si>
  <si>
    <t>TOTAL SAN JOSE OBRERO</t>
  </si>
  <si>
    <t>USF. SAN JOSÉ OBRERO - ESTÁNDAR</t>
  </si>
  <si>
    <t>TOTAL VILLARRICA</t>
  </si>
  <si>
    <t>H.R. - VILLARRICA</t>
  </si>
  <si>
    <t>TOTAL MAURICIO JOSÉ TROCHE</t>
  </si>
  <si>
    <t>C.S. MAURICIO JOSÉ TROCHE</t>
  </si>
  <si>
    <t>TOTAL GENERAL GARAY</t>
  </si>
  <si>
    <t>C.S. GENERAL EUGENIO A. GARAY</t>
  </si>
  <si>
    <t>TOTAL INDEPENDENCIA</t>
  </si>
  <si>
    <t>H.D. - COLONIA INDEPENDENCIA</t>
  </si>
  <si>
    <t>TOTAL ITAPE</t>
  </si>
  <si>
    <t>C.S. ITAPE</t>
  </si>
  <si>
    <t>TOTAL ITURBE</t>
  </si>
  <si>
    <t>C.S. ITURBE</t>
  </si>
  <si>
    <t>TOTAL JOSE FASSARDI</t>
  </si>
  <si>
    <t>C.S. JOSÉ FASSARDI</t>
  </si>
  <si>
    <t>TOTAL NATALICIO TALAVERA</t>
  </si>
  <si>
    <t>C.S. NATALICIO TALAVERA</t>
  </si>
  <si>
    <t>TOTAL SAN SALVADOR</t>
  </si>
  <si>
    <t>C.S. SAN SALVADOR</t>
  </si>
  <si>
    <t>TOTAL PASO YOBAI</t>
  </si>
  <si>
    <t>C.S. PASO YOBAI</t>
  </si>
  <si>
    <t>TOTAL CORONEL OVIEDO</t>
  </si>
  <si>
    <t>H.R. - CORONEL OVIEDO</t>
  </si>
  <si>
    <t>TOTAL CAAGUAZU</t>
  </si>
  <si>
    <t>H.D.- CAAGUAZU</t>
  </si>
  <si>
    <t>TOTAL CARAYAO</t>
  </si>
  <si>
    <t>USF-CARAYAÓ</t>
  </si>
  <si>
    <t>TOTAL CECILIO BAEZ</t>
  </si>
  <si>
    <t>C.S. CECILIO BAEZ</t>
  </si>
  <si>
    <t>TOTAL STA. ROSA DEL MBUTUY</t>
  </si>
  <si>
    <t>SANTA ROSA DEL MBUTUY (JUAN RAMÓN CHAVES)</t>
  </si>
  <si>
    <t>TOTAL JUAN MANUEL FRUTOS</t>
  </si>
  <si>
    <t>H.D.- DR. JUAN MANUEL FRUTOS</t>
  </si>
  <si>
    <t>TOTAL REPATRIACION</t>
  </si>
  <si>
    <t>H.D.- REPATRIACION</t>
  </si>
  <si>
    <t>TOTAL SAN JOSE DE LOS ARROYOS</t>
  </si>
  <si>
    <t>C.S. SAN JOSE DE LOS ARROYOS</t>
  </si>
  <si>
    <t>TOTAL YHU</t>
  </si>
  <si>
    <t>H.D.- YHU</t>
  </si>
  <si>
    <t>TOTAL JOSE EULOGIO ESTIGARRIBIA</t>
  </si>
  <si>
    <t>JOSÉ EULOGIO ESTIGARRIBIA (CAMPO 9)</t>
  </si>
  <si>
    <t>TOTAL RAUL A. OVIEDO</t>
  </si>
  <si>
    <t>C.S. RAUL A. OVIEDO</t>
  </si>
  <si>
    <t>TOTAL LA PASTORA</t>
  </si>
  <si>
    <t>USF-LA PASTORA</t>
  </si>
  <si>
    <t>TOTAL VAQUERIA</t>
  </si>
  <si>
    <t>USF- VAQUERIA</t>
  </si>
  <si>
    <t>TOTAL CAAZAPA</t>
  </si>
  <si>
    <t>H.R.- CAAZAPA</t>
  </si>
  <si>
    <t>H.D.- SAN JUAN NEPOMUCENO</t>
  </si>
  <si>
    <t>USF- CERRITO</t>
  </si>
  <si>
    <t>TOTAL YEGROS</t>
  </si>
  <si>
    <t>C.S. YEGROS</t>
  </si>
  <si>
    <t>TOTAL YUTY</t>
  </si>
  <si>
    <t>H.D.- YUTY</t>
  </si>
  <si>
    <t>TOTAL ENCARNACION</t>
  </si>
  <si>
    <t>H.R. - ENCARNACION</t>
  </si>
  <si>
    <t>TOTAL BELLA VISTA</t>
  </si>
  <si>
    <t>P.S. BELLA VISTA</t>
  </si>
  <si>
    <t>TOTAL CAMBYRETA</t>
  </si>
  <si>
    <t>USF- CAMBYRETA - CENTRO</t>
  </si>
  <si>
    <t>TOTAL CAPITÁN MEZA</t>
  </si>
  <si>
    <t>C.S. CAPITÁN MEZA</t>
  </si>
  <si>
    <t>USF- CAPITÁN MEZA KM16</t>
  </si>
  <si>
    <t>TOTAL CARMEN DEL PARANA</t>
  </si>
  <si>
    <t>C.S. CARMEN DEL PARANÁ</t>
  </si>
  <si>
    <t>TOTAL CORONEL BOGADO</t>
  </si>
  <si>
    <t>H.D. - CNEL. BOGADO</t>
  </si>
  <si>
    <t>TOTAL CARLOS A. LOPEZ</t>
  </si>
  <si>
    <t>USF- CARLOS A. LÓPEZ</t>
  </si>
  <si>
    <t>TOTAL NATALIO</t>
  </si>
  <si>
    <t>H.D. - NATALIO</t>
  </si>
  <si>
    <t>TOTAL COLONIA FRAM</t>
  </si>
  <si>
    <t>HOSPITAL DISTRITAL DE FRAM</t>
  </si>
  <si>
    <t>TOTAL GENERAL ARTIGAS</t>
  </si>
  <si>
    <t>USF. GENERAL ARTIGAS</t>
  </si>
  <si>
    <t>TOTAL GENERAL DELGADO</t>
  </si>
  <si>
    <t>P.S. GENERAL DELGADO</t>
  </si>
  <si>
    <t>TOTAL HOHENAU</t>
  </si>
  <si>
    <t>HMI- HOHENAU</t>
  </si>
  <si>
    <t>TOTAL OBLIGADO</t>
  </si>
  <si>
    <t>C.S. OBLIGADO</t>
  </si>
  <si>
    <t>TOTAL MAYOR OTAÑO</t>
  </si>
  <si>
    <t>USF- MAYOR OTAÑO</t>
  </si>
  <si>
    <t>TOTAL SAN COSME Y SAN DAMIAN</t>
  </si>
  <si>
    <t>C.S. SAN COSME Y DAMIÁN</t>
  </si>
  <si>
    <t>TOTAL SAN PEDRO DEL PARANA</t>
  </si>
  <si>
    <t>H.D. - SAN PEDRO DEL PARANÁ</t>
  </si>
  <si>
    <t>TOTAL SAN RAFAEL DEL PARANA</t>
  </si>
  <si>
    <t>TOTAL TOMAS ROMERO PEREIRA</t>
  </si>
  <si>
    <t>H.D. - MA. AUXILIADORA</t>
  </si>
  <si>
    <t>TOTAL ALTO VERA</t>
  </si>
  <si>
    <t>P.S. ALTO VERA</t>
  </si>
  <si>
    <t>TOTAL YATYTAY</t>
  </si>
  <si>
    <t>C.S. YATYTAY</t>
  </si>
  <si>
    <t>TOTAL SAN JUAN BAUTISTA</t>
  </si>
  <si>
    <t>H.R. - SAN JUAN BAUTISTA</t>
  </si>
  <si>
    <t>TOTAL AYOLAS</t>
  </si>
  <si>
    <t>C.S. - AYOLAS</t>
  </si>
  <si>
    <t>TOTAL SAN IGNACIO</t>
  </si>
  <si>
    <t>H.D.- SAN IGNACIO</t>
  </si>
  <si>
    <t>TOTAL SAN MIGUEL</t>
  </si>
  <si>
    <t>USF- SAN MIGUEL - AMPLIADA</t>
  </si>
  <si>
    <t>TOTAL SAN PATRICIO</t>
  </si>
  <si>
    <t>USF- SAN PATRICIO - AMPLIADA</t>
  </si>
  <si>
    <t>TOTAL SANTA MARIA</t>
  </si>
  <si>
    <t>USF- STA. MARIA - AMPLIADA</t>
  </si>
  <si>
    <t>TOTAL SANTA ROSA</t>
  </si>
  <si>
    <t>H.D. SANTA ROSA</t>
  </si>
  <si>
    <t>TOTAL SANTIAGO</t>
  </si>
  <si>
    <t>USF- SANTIAGO URBANO AMPLIADA</t>
  </si>
  <si>
    <t>TOTAL VILLA FLORIDA</t>
  </si>
  <si>
    <t>USF- VILLA FLORIDA URBANO - AMPLIADA</t>
  </si>
  <si>
    <t>TOTAL YABEBYRY</t>
  </si>
  <si>
    <t>USF- YABEBYRY URBANO - AMPLIADA</t>
  </si>
  <si>
    <t>TOTAL PARAGUARI</t>
  </si>
  <si>
    <t>H.R.- PARAGUARI</t>
  </si>
  <si>
    <t>USF- CERRO LEON</t>
  </si>
  <si>
    <t>TOTAL ACAHAY</t>
  </si>
  <si>
    <t>C.S. ACAHAY</t>
  </si>
  <si>
    <t>USF- PINTOS</t>
  </si>
  <si>
    <t>P.S. POTRERO ARCE</t>
  </si>
  <si>
    <t>P.S. YBYRAITY</t>
  </si>
  <si>
    <t>TOTAL CAAPUCU</t>
  </si>
  <si>
    <t>C.S. CAAPUCÚ</t>
  </si>
  <si>
    <t>TOTAL CABALLERO</t>
  </si>
  <si>
    <t>C.S.- CABALLERO</t>
  </si>
  <si>
    <t>P.S. CHAURÍA</t>
  </si>
  <si>
    <t>TOTAL CARAPEGUA</t>
  </si>
  <si>
    <t>H.D.- CARAPEGUA</t>
  </si>
  <si>
    <t>USF- TAJY LOMA</t>
  </si>
  <si>
    <t>TOTAL ESCOBAR</t>
  </si>
  <si>
    <t>P.S. GUAZU CUÁ</t>
  </si>
  <si>
    <t>P.S. YBYRATY</t>
  </si>
  <si>
    <t>TOTAL LA COLMENA</t>
  </si>
  <si>
    <t>H.D.- LA COLMENA</t>
  </si>
  <si>
    <t>TOTAL MBUYAPEY</t>
  </si>
  <si>
    <t>C.S. MBUYAPEY</t>
  </si>
  <si>
    <t>TOTAL PIRAYU</t>
  </si>
  <si>
    <t>C.S. PIRAYU</t>
  </si>
  <si>
    <t>TOTAL QUIINDY</t>
  </si>
  <si>
    <t>H.D.- QUIINDY</t>
  </si>
  <si>
    <t>TOTAL QUYQUYHO</t>
  </si>
  <si>
    <t>C.S. QUYQUYHO</t>
  </si>
  <si>
    <t>P.S. COLONIA FULGENCIO YEGROS</t>
  </si>
  <si>
    <t>P.S. ISLA VALLE</t>
  </si>
  <si>
    <t>SAN ROQUE GONZALEZ DE SANTA CRUZ</t>
  </si>
  <si>
    <t>TOTAL SAPUCAI</t>
  </si>
  <si>
    <t>C.S. SAPUCAI</t>
  </si>
  <si>
    <t>C.E. LEPROCOMIO SANTA ISABEL</t>
  </si>
  <si>
    <t>TOTAL TEBICUARY MI</t>
  </si>
  <si>
    <t>P.S. TEBICUARYMI</t>
  </si>
  <si>
    <t>TOTAL YAGUARON</t>
  </si>
  <si>
    <t>C.S. YAGUARÓN</t>
  </si>
  <si>
    <t>P.S. HUGUA POI</t>
  </si>
  <si>
    <t>TOTAL ROQUE GONZALEZ DE S. CRUZ</t>
  </si>
  <si>
    <t>TOTAL YBYCUI</t>
  </si>
  <si>
    <t>H.D.- YBYCUI</t>
  </si>
  <si>
    <t>USF- STA. ANGELA</t>
  </si>
  <si>
    <t>TOTAL YBYTYMI</t>
  </si>
  <si>
    <t>P.S. YBYTYMI</t>
  </si>
  <si>
    <t>P.S. DR. RAMÓN DELMÁS</t>
  </si>
  <si>
    <t>P.S. SOLANO ESCOBAR</t>
  </si>
  <si>
    <t>CE</t>
  </si>
  <si>
    <t>TOTAL CIUDAD DEL ESTE</t>
  </si>
  <si>
    <t>H.R.- CIUDAD DEL ESTE</t>
  </si>
  <si>
    <t>IPS - CDE RESPIRATORIO</t>
  </si>
  <si>
    <t>TOTAL PRESIDENTE FRANCO</t>
  </si>
  <si>
    <t>H.D.- PDTE. FRANCO</t>
  </si>
  <si>
    <t>TOTAL JUAN LEÓN MALLORQUIN</t>
  </si>
  <si>
    <t>C.S. JUAN LEÓN MALLORQUÍN</t>
  </si>
  <si>
    <t>TOTAL HERNANDARIAS</t>
  </si>
  <si>
    <t>H.D.- HERNANDARIAS</t>
  </si>
  <si>
    <t>TOTAL ITAKYRY</t>
  </si>
  <si>
    <t>C.S. ITAKYRY</t>
  </si>
  <si>
    <t>TOTAL JUAN E O LEARY</t>
  </si>
  <si>
    <t>C.S. JUAN E. O LEARY</t>
  </si>
  <si>
    <t>TOTAL MINGA GUAZU</t>
  </si>
  <si>
    <t>H.D.- MINGA GUAZÚ</t>
  </si>
  <si>
    <t>TOTAL SAN CRISTOBAL</t>
  </si>
  <si>
    <t>SAN CRISTOBAL</t>
  </si>
  <si>
    <t>TOTAL SANTA RITA</t>
  </si>
  <si>
    <t>H.D.- SANTA RITA</t>
  </si>
  <si>
    <t>TOTAL NARANJAL</t>
  </si>
  <si>
    <t>C.S. NARANJAL</t>
  </si>
  <si>
    <t>TOTAL SANTA ROSA DEL MONDAY</t>
  </si>
  <si>
    <t>C.S. SANTA ROSA DEL MONDAY</t>
  </si>
  <si>
    <t>TOTAL MINGA PORA</t>
  </si>
  <si>
    <t>P.S. MINGA PORA</t>
  </si>
  <si>
    <t>TOTAL AREGUÁ</t>
  </si>
  <si>
    <t>H.D. AREGUA</t>
  </si>
  <si>
    <t>TOTAL CAPIATA</t>
  </si>
  <si>
    <t xml:space="preserve">H.D. CAPIATA </t>
  </si>
  <si>
    <t>HOSPITAL DEL CANCER</t>
  </si>
  <si>
    <t>HE</t>
  </si>
  <si>
    <t xml:space="preserve">TOTAL FERNANDO DE LA MORA </t>
  </si>
  <si>
    <t>H.M.I. FERNANDO DE LA MORA</t>
  </si>
  <si>
    <t>TOTAL GUARAMBARE</t>
  </si>
  <si>
    <t>C.S. GUARAMBARE</t>
  </si>
  <si>
    <t>TOTAL ITA</t>
  </si>
  <si>
    <t>H.D. ITA</t>
  </si>
  <si>
    <t>TOTAL ITAUGUA</t>
  </si>
  <si>
    <t>H.D. ITAUGUA</t>
  </si>
  <si>
    <t>TOTAL LAMBARE</t>
  </si>
  <si>
    <t>H.D. LAMBARE</t>
  </si>
  <si>
    <t>TOTAL LIMPIO</t>
  </si>
  <si>
    <t>HOSPITAL DEL INDIGENA</t>
  </si>
  <si>
    <t>H.D. LIMPIO</t>
  </si>
  <si>
    <t>TOTAL LUQUE</t>
  </si>
  <si>
    <t>H.G. LUQUE</t>
  </si>
  <si>
    <t>TOTAL MARIANO ROQUE ALONSO</t>
  </si>
  <si>
    <t>H.D. MARIANO ROQUE ALONSO</t>
  </si>
  <si>
    <t>TOTAL NUEVA ITALIA</t>
  </si>
  <si>
    <t>C.S. NUEVA ITALIA</t>
  </si>
  <si>
    <t>TOTAL ÑEMBY</t>
  </si>
  <si>
    <t>H.D. ÑEMBY</t>
  </si>
  <si>
    <t>TOTAL SAN ANTONIO</t>
  </si>
  <si>
    <t>CS SAN ANTONIO</t>
  </si>
  <si>
    <t>TOTAL SAN LORENZO</t>
  </si>
  <si>
    <t>HOSPITAL GENERAL PEDIÁTRICO ACOSTA ÑU</t>
  </si>
  <si>
    <t>H.G. SAN LORENZO</t>
  </si>
  <si>
    <t>TOTAL VILLA ELISA</t>
  </si>
  <si>
    <t>H.D. VILLA ELISA</t>
  </si>
  <si>
    <t>TOTAL VILLETA</t>
  </si>
  <si>
    <t>H.D. VILLETA</t>
  </si>
  <si>
    <t>TOTAL YPACARAI</t>
  </si>
  <si>
    <t>C.S. YPACARAI</t>
  </si>
  <si>
    <t>TOTAL YPANE</t>
  </si>
  <si>
    <t>C.S. YPANE</t>
  </si>
  <si>
    <t xml:space="preserve">HOSPITAL NACIONAL </t>
  </si>
  <si>
    <t>TOTAL PILAR</t>
  </si>
  <si>
    <t>H.R.- PILAR</t>
  </si>
  <si>
    <t>TOTAL ALBERDI</t>
  </si>
  <si>
    <t>H.D.- ALBERDI</t>
  </si>
  <si>
    <t>TOTAL CERRITO</t>
  </si>
  <si>
    <t>TOTAL MAYOR MARTINEZ</t>
  </si>
  <si>
    <t>USF- MAYOR MARTINEZ</t>
  </si>
  <si>
    <t>TOTAL PASO DE PATRIA</t>
  </si>
  <si>
    <t>USF- PASO DE PATRIA</t>
  </si>
  <si>
    <t>TOTAL VILLALBIN</t>
  </si>
  <si>
    <t>USF- VILLALBIN</t>
  </si>
  <si>
    <t>TOTAL PEDRO JUAN CABALLERO</t>
  </si>
  <si>
    <t>H.R.- PEDRO JUAN CABALLERO</t>
  </si>
  <si>
    <t>P.S. BO. OBRERO</t>
  </si>
  <si>
    <t>U. DE SALUD MENTAL COMUNITARIA</t>
  </si>
  <si>
    <t>USM</t>
  </si>
  <si>
    <t>H.D. BELLA VISTA</t>
  </si>
  <si>
    <t>TOTAL CAPITAN BADO</t>
  </si>
  <si>
    <t>H.D. - CAPITÁN BADO</t>
  </si>
  <si>
    <t>TOTAL SALTOS DEL GUAIRA</t>
  </si>
  <si>
    <t>H.R.- SALTOS DEL GUAIRA</t>
  </si>
  <si>
    <t>USF. COLONIA CANINDEYU</t>
  </si>
  <si>
    <t>TOTAL VILLA SAN ISIDRO CURUGUATY</t>
  </si>
  <si>
    <t>H.D. - CURUGUATY</t>
  </si>
  <si>
    <t>USF SAN ISIDRO</t>
  </si>
  <si>
    <t>USF- TAVA YOPOI</t>
  </si>
  <si>
    <t>TOTAL VILLA YGATIMI</t>
  </si>
  <si>
    <t>USF- VILLA YGATYMI 1</t>
  </si>
  <si>
    <t>USF- KOE PORA</t>
  </si>
  <si>
    <t>USF- VILLA YGATIMI 2</t>
  </si>
  <si>
    <t>TOTAL ITANARA</t>
  </si>
  <si>
    <t>USF- ITANARA</t>
  </si>
  <si>
    <t>TOTAL YPEHU</t>
  </si>
  <si>
    <t>USF- YPEJHU</t>
  </si>
  <si>
    <t>TOTAL GRAL. F. CABALLERO ALVAREZ</t>
  </si>
  <si>
    <t>DR. OSCAR SERVIN</t>
  </si>
  <si>
    <t>TOTAL KATUETE</t>
  </si>
  <si>
    <t>USF. KUMANAKAI</t>
  </si>
  <si>
    <t>KATUETE</t>
  </si>
  <si>
    <t>TOTAL NUEVA ESPERANZA</t>
  </si>
  <si>
    <t>USF- LAUREL</t>
  </si>
  <si>
    <t>TOTAL YASY CAÑY</t>
  </si>
  <si>
    <t>YASY CAÑY</t>
  </si>
  <si>
    <t>USF- YASY CAÑY I</t>
  </si>
  <si>
    <t>USF- YASY CAÑY 2</t>
  </si>
  <si>
    <t>USF. SAN BARTOLOME</t>
  </si>
  <si>
    <t>USF. ACEPAR 3RA LINEA</t>
  </si>
  <si>
    <t>TOTAL YBYRAROVANA</t>
  </si>
  <si>
    <t>USF. YVYRAROBANA PUEBLO</t>
  </si>
  <si>
    <t>USF SANTO DOMUNFO</t>
  </si>
  <si>
    <t>PS- CRUCE YBYRAROBANA</t>
  </si>
  <si>
    <t>TOTAL YBY PYTA</t>
  </si>
  <si>
    <t>USF- 4 DE OCTUBRE</t>
  </si>
  <si>
    <t>USF. YVYPYTA I</t>
  </si>
  <si>
    <t>USF YVYPYTA II</t>
  </si>
  <si>
    <t>USF- PASTORAL PASTOREO</t>
  </si>
  <si>
    <t>TOTAL MARACANA</t>
  </si>
  <si>
    <t>USF MARACANA 2DO ENCUADRE</t>
  </si>
  <si>
    <t>TOTAL CORPUS CHRISTI</t>
  </si>
  <si>
    <t>USF ANAHI</t>
  </si>
  <si>
    <t>TOTAL BENJAMIN ACEVAL</t>
  </si>
  <si>
    <t>C.S. BENJAMIN ACEVAL</t>
  </si>
  <si>
    <t>P.S. MONTELINDO</t>
  </si>
  <si>
    <t>P.S. LA VICTORIA - CERRITO</t>
  </si>
  <si>
    <t>P.S. MARÍA MEDIANERA</t>
  </si>
  <si>
    <t>TOTAL PUERTO PINASCO</t>
  </si>
  <si>
    <t>USF- PUERTO PINASCO</t>
  </si>
  <si>
    <t>P.S. CEIBO</t>
  </si>
  <si>
    <t>TOTAL VILLA HAYES</t>
  </si>
  <si>
    <t>H.R.-VILLA HAYES</t>
  </si>
  <si>
    <t>USF - POZO COLORADO</t>
  </si>
  <si>
    <t>P.S. REMANSITO</t>
  </si>
  <si>
    <t>USF- RIO VERDE KM 325</t>
  </si>
  <si>
    <t>TOTAL NANAWA</t>
  </si>
  <si>
    <t>C.S. NANAWA</t>
  </si>
  <si>
    <t>P.S GASPAR R. DE FRANCIA</t>
  </si>
  <si>
    <t>TOTAL PUERTO FALCON</t>
  </si>
  <si>
    <t>H.D.-FALCON</t>
  </si>
  <si>
    <t>CABO 2DO O.TALAVERA</t>
  </si>
  <si>
    <t>TOTAL TTE. IRALA FERNANDEZ</t>
  </si>
  <si>
    <t>C.S. IRALA FERNANDEZ</t>
  </si>
  <si>
    <t>P.S. 10 LEGUAS</t>
  </si>
  <si>
    <t>TOTAL TTE. ESTEBAN MARTINEZ</t>
  </si>
  <si>
    <t>USF - TTE. ESTEBAN MARTINEZ</t>
  </si>
  <si>
    <t>P.S. FORTIN CABALLERO</t>
  </si>
  <si>
    <t>USF. LAGUNA ESCALANTE</t>
  </si>
  <si>
    <t>D.I. CACIQUE SAPO</t>
  </si>
  <si>
    <t>D.I.</t>
  </si>
  <si>
    <t>TOTAL GRAL. BRUGUEZ</t>
  </si>
  <si>
    <t>USF. GRAL. BRUGUEZ</t>
  </si>
  <si>
    <t>P.S. CADETE PANDO</t>
  </si>
  <si>
    <t>TOTAL MARISCAL ESTIGARRIBIA</t>
  </si>
  <si>
    <t>H.R.- BOQUERÓN</t>
  </si>
  <si>
    <t>H. M. I. VILLA CHOFERES DEL CHACO</t>
  </si>
  <si>
    <t>U.S.F. LA PATRIA</t>
  </si>
  <si>
    <t>U.S.F. SAN AGUSTIN</t>
  </si>
  <si>
    <t>U.S.F. COVE PIRIZAL</t>
  </si>
  <si>
    <t>TOTAL FUERTE OLIMPO</t>
  </si>
  <si>
    <t>H.R.- FUERTE OLIMPO</t>
  </si>
  <si>
    <t>P.S. COLONIA MARÍA AUXILIADORA</t>
  </si>
  <si>
    <t>P.S. TORO PAMPA</t>
  </si>
  <si>
    <t>P.S. PUERTO GUARANI</t>
  </si>
  <si>
    <t>P.S. SAN CARLOS</t>
  </si>
  <si>
    <t>TOTAL LA VICTORIA</t>
  </si>
  <si>
    <t>C.S. PUERTO CASADO</t>
  </si>
  <si>
    <t>TOTAL CARMELO PERALTA</t>
  </si>
  <si>
    <t>P.S. LA ESPERANZA</t>
  </si>
  <si>
    <t>C.S. CARMELO PERALTA</t>
  </si>
  <si>
    <t>P.S. ISLA MARGARITA</t>
  </si>
  <si>
    <t>TOTAL BAHIA NEGRA</t>
  </si>
  <si>
    <t>C.S. BAHÍA NEGRA</t>
  </si>
  <si>
    <t>D.P PUERTO. DIANA</t>
  </si>
  <si>
    <t>DISP</t>
  </si>
  <si>
    <t>P.S. SIERRA LEÓN</t>
  </si>
  <si>
    <t>HOSPITAL GENERAL BARRIO OBRERO</t>
  </si>
  <si>
    <t>HMI- SANTISIMA TRINIDAD</t>
  </si>
  <si>
    <t>HGMI- SAN PABLO</t>
  </si>
  <si>
    <t>HOSPITAL LOMA PYTA - MATERNO INFANTIL</t>
  </si>
  <si>
    <t>INSTITUTO DE MEDICINA TROPICAL</t>
  </si>
  <si>
    <t>INERAM JUAN MAX BOETTNER</t>
  </si>
  <si>
    <t>CRUZ ROJA PARAGUAYA</t>
  </si>
  <si>
    <t>H. DE TRAUMA MANUEL GIAGNI</t>
  </si>
  <si>
    <t>CENTRO DE ADICCIONES - CENPTRA</t>
  </si>
  <si>
    <t>CENTRO NACIONAL DE QUEMADURAS Y CIRUGIAS RECONSTRUCTIVAS</t>
  </si>
  <si>
    <t>HOSPITAL PSIQUIÁTRICO</t>
  </si>
  <si>
    <t>I.N.CARDIOLOGIA PROF. DR JUAN CATTONI</t>
  </si>
  <si>
    <t>HGMI</t>
  </si>
  <si>
    <t>TOTAL ASUNCION</t>
  </si>
  <si>
    <t>Otros servicios</t>
  </si>
  <si>
    <t>1. Concepción</t>
  </si>
  <si>
    <t xml:space="preserve">2. San Pedro </t>
  </si>
  <si>
    <t>3. Cordillera</t>
  </si>
  <si>
    <t xml:space="preserve">4. Guairá </t>
  </si>
  <si>
    <t>6. Caazapá</t>
  </si>
  <si>
    <t>7. Itapúa</t>
  </si>
  <si>
    <t>8. Misiones</t>
  </si>
  <si>
    <t>9. Paraguarí</t>
  </si>
  <si>
    <t>10. Alto Paraná</t>
  </si>
  <si>
    <t>11. Central</t>
  </si>
  <si>
    <t>13. Amambay</t>
  </si>
  <si>
    <t>14. Canindeyú</t>
  </si>
  <si>
    <t>15. Presidente Hayes</t>
  </si>
  <si>
    <t>16. Boquerón</t>
  </si>
  <si>
    <t>17. Alto Paraguay</t>
  </si>
  <si>
    <t>18. Asunción</t>
  </si>
  <si>
    <t>Total</t>
  </si>
  <si>
    <t>NÚMERO DE CAMAS DISPONIBLES POR SERVICIO DE INTERNACIÓN, SEGÚN REGIONES SANITARIAS</t>
  </si>
  <si>
    <t>REGIONES SANITARIAS</t>
  </si>
  <si>
    <t>SERVICIOS DE INTERNACIÓN</t>
  </si>
  <si>
    <t>DISTRITO / ESTABLECIMIENTO</t>
  </si>
  <si>
    <t>IPS ENCARNACIÓN  INTEGRADO MSBPS</t>
  </si>
  <si>
    <t>PS MONTIEL POTRERO</t>
  </si>
  <si>
    <t>TOTAL NUEVA LONDRES</t>
  </si>
  <si>
    <t>USF CAFETAL GUARANI KM5</t>
  </si>
  <si>
    <t>USF. 1RO DE MARZO</t>
  </si>
  <si>
    <t>USF. CORPUS CHRISTI</t>
  </si>
  <si>
    <t>TOTAL PUERTO ADELA</t>
  </si>
  <si>
    <t>USF PUERTO ADELA</t>
  </si>
  <si>
    <t>HP</t>
  </si>
  <si>
    <t>USF-NUEVA LONDRES</t>
  </si>
  <si>
    <t>TOTAL YGUAZU</t>
  </si>
  <si>
    <t>M.I.YGUAZU</t>
  </si>
  <si>
    <t>USF PTO. YBAPOBO</t>
  </si>
  <si>
    <t>TOTAL SAN VICENTE PANCHOLO</t>
  </si>
  <si>
    <t>USF DE SAN VICENTE PANCHOLO</t>
  </si>
  <si>
    <t>USF KOKUERA</t>
  </si>
  <si>
    <t>P.S. ÑU APUÁ</t>
  </si>
  <si>
    <t xml:space="preserve">P.S. ROA RUGUA </t>
  </si>
  <si>
    <t>TOTAL MARIA ANTONIA</t>
  </si>
  <si>
    <t>U.S.F. MARIAN ANTONIA</t>
  </si>
  <si>
    <t>TOTAL SAN CARLOS DE APA</t>
  </si>
  <si>
    <t>USF - SAN CARLOS DE APA</t>
  </si>
  <si>
    <t>LOS DATOS CORRESPONDEN  A INSTITUCIONES DEPENDIENTES DEL MSPYBS Y LOS HOSPITALES INTEGRADOS DURANTE LA EMERGENCIA NACIONAL POR LA PANDEMÍA COVID - 19</t>
  </si>
  <si>
    <t>Concepción. Año 2022.</t>
  </si>
  <si>
    <t>San Pedro. Año 2022.</t>
  </si>
  <si>
    <t>Cordillera. Año 2022.</t>
  </si>
  <si>
    <t>Guaira. Año 2022.</t>
  </si>
  <si>
    <t>Caaguazu. Año 2022.</t>
  </si>
  <si>
    <t>Caazapa. Año 2022.</t>
  </si>
  <si>
    <t>Itapua. Año 2022.</t>
  </si>
  <si>
    <t>Misiones. Año 2022.</t>
  </si>
  <si>
    <t>Paraguari. Año 2022.</t>
  </si>
  <si>
    <t>Alto Paraná. Año 2022.</t>
  </si>
  <si>
    <t>Central. Año 2022.</t>
  </si>
  <si>
    <t>Ñeembucu. Año 2022.</t>
  </si>
  <si>
    <t>Amambay. Año 2022.</t>
  </si>
  <si>
    <t>Canindeyu. Año 2022.</t>
  </si>
  <si>
    <t>Pdte. Hayes. Año 2022.</t>
  </si>
  <si>
    <t>Boquerón. Año 2022.</t>
  </si>
  <si>
    <t>Alto Paraguay. Año 2022.</t>
  </si>
  <si>
    <t>Capital. Año 2022.</t>
  </si>
  <si>
    <t>AÑO 2022</t>
  </si>
  <si>
    <t>P.S. SAN RAFAEL - KM 10</t>
  </si>
  <si>
    <t>TOTAL EDELIRA</t>
  </si>
  <si>
    <t>C:S  Edelira Km 28</t>
  </si>
  <si>
    <t>HOSP. POLICIAL STA  ROSA /MSPBS-CONVENIO</t>
  </si>
  <si>
    <t>M.I.LOS ANGELES</t>
  </si>
  <si>
    <t>TOTAL SAN ALBERTO</t>
  </si>
  <si>
    <t>TOTAL LOS CEDRALES</t>
  </si>
  <si>
    <t>P.S. SAN ALBERTO</t>
  </si>
  <si>
    <t>P.S. LOS CEDRALES</t>
  </si>
  <si>
    <t>* LOS DATOS CORRESPONDEN  A INSTITUCIONES DEPENDIENTES DEL MSPYBS Y LOS HOSPITALES INTEGRADOS DURANTE LA EMERGENCIA NACIONAL POR LA PANDEMÍA COVID - 19</t>
  </si>
  <si>
    <r>
      <t xml:space="preserve">12. Ñeembucú </t>
    </r>
    <r>
      <rPr>
        <b/>
        <sz val="12"/>
        <color rgb="FF3333FF"/>
        <rFont val="Calibri"/>
        <family val="2"/>
        <scheme val="minor"/>
      </rPr>
      <t>*</t>
    </r>
  </si>
  <si>
    <r>
      <t>5. Caaguazú</t>
    </r>
    <r>
      <rPr>
        <b/>
        <sz val="10"/>
        <rFont val="Calibri"/>
        <family val="2"/>
        <scheme val="minor"/>
      </rPr>
      <t xml:space="preserve"> </t>
    </r>
    <r>
      <rPr>
        <b/>
        <sz val="12"/>
        <color rgb="FF3333FF"/>
        <rFont val="Calibri"/>
        <family val="2"/>
        <scheme val="minor"/>
      </rPr>
      <t>*</t>
    </r>
  </si>
  <si>
    <t>IPS / MPSBS -CONVENIO</t>
  </si>
  <si>
    <t>USF- ARAUJO CUE CCR</t>
  </si>
  <si>
    <t>USF- PASTORAL SOCIAL</t>
  </si>
  <si>
    <t>USF- FORTUNA</t>
  </si>
  <si>
    <t>USF-  7 MONTES</t>
  </si>
  <si>
    <t>USF- NUEVA ESPERANZA 1</t>
  </si>
  <si>
    <t>USF- NUEVA ESPERANZA 2</t>
  </si>
  <si>
    <t>USF- ACEPAR 1RA LINEA</t>
  </si>
  <si>
    <t>D.I. GRAL. DIAZ</t>
  </si>
  <si>
    <t>TOTAL NUEVA ASUNCIÓN</t>
  </si>
  <si>
    <t>USF- CHACO'I</t>
  </si>
  <si>
    <t>TOTAL CAMPO ACEVAL</t>
  </si>
  <si>
    <t>USF. GUAYAIBI CENTRO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</si>
</sst>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2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8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3333FF"/>
      <name val="Calibri"/>
      <family val="2"/>
      <scheme val="minor"/>
    </font>
    <font>
      <b/>
      <sz val="1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2">
    <xf numFmtId="0" fontId="0" fillId="0" borderId="0"/>
    <xf numFmtId="0" fontId="18" fillId="0" borderId="0" applyNumberFormat="0" applyFill="0" applyBorder="0" applyAlignment="0" applyProtection="0"/>
    <xf numFmtId="0" fontId="19" fillId="0" borderId="18" applyNumberFormat="0" applyFill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21" applyNumberFormat="0" applyAlignment="0" applyProtection="0"/>
    <xf numFmtId="0" fontId="26" fillId="7" borderId="22" applyNumberFormat="0" applyAlignment="0" applyProtection="0"/>
    <xf numFmtId="0" fontId="27" fillId="7" borderId="21" applyNumberFormat="0" applyAlignment="0" applyProtection="0"/>
    <xf numFmtId="0" fontId="28" fillId="0" borderId="23" applyNumberFormat="0" applyFill="0" applyAlignment="0" applyProtection="0"/>
    <xf numFmtId="0" fontId="29" fillId="8" borderId="24" applyNumberFormat="0" applyAlignment="0" applyProtection="0"/>
    <xf numFmtId="0" fontId="30" fillId="0" borderId="0" applyNumberFormat="0" applyFill="0" applyBorder="0" applyAlignment="0" applyProtection="0"/>
    <xf numFmtId="0" fontId="17" fillId="9" borderId="25" applyNumberFormat="0" applyFont="0" applyAlignment="0" applyProtection="0"/>
    <xf numFmtId="0" fontId="31" fillId="0" borderId="0" applyNumberFormat="0" applyFill="0" applyBorder="0" applyAlignment="0" applyProtection="0"/>
    <xf numFmtId="0" fontId="1" fillId="0" borderId="26" applyNumberFormat="0" applyFill="0" applyAlignment="0" applyProtection="0"/>
    <xf numFmtId="0" fontId="32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32" fillId="33" borderId="0" applyNumberFormat="0" applyBorder="0" applyAlignment="0" applyProtection="0"/>
  </cellStyleXfs>
  <cellXfs count="122">
    <xf numFmtId="0" fontId="0" fillId="0" borderId="0" xfId="0"/>
    <xf numFmtId="0" fontId="1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/>
    </xf>
    <xf numFmtId="0" fontId="10" fillId="0" borderId="9" xfId="0" applyFont="1" applyBorder="1"/>
    <xf numFmtId="0" fontId="11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8" fillId="0" borderId="4" xfId="0" applyFont="1" applyBorder="1"/>
    <xf numFmtId="0" fontId="1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 applyFill="1" applyAlignment="1">
      <alignment horizontal="center"/>
    </xf>
    <xf numFmtId="0" fontId="0" fillId="0" borderId="0" xfId="0" applyFont="1" applyAlignment="1"/>
    <xf numFmtId="0" fontId="7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1" fillId="0" borderId="4" xfId="0" applyFont="1" applyBorder="1" applyAlignment="1">
      <alignment horizontal="center" wrapText="1"/>
    </xf>
    <xf numFmtId="0" fontId="0" fillId="0" borderId="4" xfId="0" applyFont="1" applyFill="1" applyBorder="1" applyAlignment="1">
      <alignment horizontal="center"/>
    </xf>
    <xf numFmtId="0" fontId="10" fillId="0" borderId="9" xfId="0" applyFont="1" applyBorder="1" applyAlignment="1"/>
    <xf numFmtId="0" fontId="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4" xfId="0" quotePrefix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8" fillId="0" borderId="0" xfId="0" applyFont="1" applyBorder="1"/>
    <xf numFmtId="0" fontId="1" fillId="0" borderId="9" xfId="0" applyFont="1" applyFill="1" applyBorder="1" applyAlignment="1">
      <alignment horizontal="center" vertical="center"/>
    </xf>
    <xf numFmtId="0" fontId="10" fillId="0" borderId="9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4" fillId="34" borderId="16" xfId="0" applyFont="1" applyFill="1" applyBorder="1" applyAlignment="1">
      <alignment horizontal="left" vertical="center" wrapText="1"/>
    </xf>
    <xf numFmtId="0" fontId="14" fillId="34" borderId="8" xfId="0" applyFont="1" applyFill="1" applyBorder="1" applyAlignment="1">
      <alignment horizontal="left" vertical="center" wrapText="1"/>
    </xf>
    <xf numFmtId="0" fontId="33" fillId="36" borderId="4" xfId="0" applyFont="1" applyFill="1" applyBorder="1" applyAlignment="1">
      <alignment horizontal="center" vertical="center" wrapText="1"/>
    </xf>
    <xf numFmtId="0" fontId="1" fillId="36" borderId="12" xfId="0" applyFont="1" applyFill="1" applyBorder="1" applyAlignment="1">
      <alignment horizontal="center" vertical="center"/>
    </xf>
    <xf numFmtId="0" fontId="1" fillId="36" borderId="4" xfId="0" applyFont="1" applyFill="1" applyBorder="1" applyAlignment="1">
      <alignment horizontal="center" vertical="center"/>
    </xf>
    <xf numFmtId="0" fontId="1" fillId="37" borderId="7" xfId="0" applyFont="1" applyFill="1" applyBorder="1" applyAlignment="1">
      <alignment horizontal="center" vertical="center"/>
    </xf>
    <xf numFmtId="0" fontId="1" fillId="37" borderId="4" xfId="0" applyFont="1" applyFill="1" applyBorder="1" applyAlignment="1">
      <alignment horizontal="center" vertical="center"/>
    </xf>
    <xf numFmtId="0" fontId="1" fillId="34" borderId="4" xfId="0" applyFont="1" applyFill="1" applyBorder="1" applyAlignment="1">
      <alignment horizontal="center" vertical="center"/>
    </xf>
    <xf numFmtId="0" fontId="6" fillId="34" borderId="7" xfId="0" applyFont="1" applyFill="1" applyBorder="1" applyAlignment="1">
      <alignment horizontal="center" vertical="center"/>
    </xf>
    <xf numFmtId="0" fontId="6" fillId="34" borderId="4" xfId="0" applyFont="1" applyFill="1" applyBorder="1" applyAlignment="1">
      <alignment horizontal="center" vertical="center"/>
    </xf>
    <xf numFmtId="0" fontId="4" fillId="34" borderId="8" xfId="0" applyFont="1" applyFill="1" applyBorder="1" applyAlignment="1">
      <alignment horizontal="center" vertical="center" wrapText="1"/>
    </xf>
    <xf numFmtId="0" fontId="1" fillId="38" borderId="4" xfId="0" applyFont="1" applyFill="1" applyBorder="1" applyAlignment="1">
      <alignment horizontal="center" vertical="center"/>
    </xf>
    <xf numFmtId="0" fontId="1" fillId="39" borderId="4" xfId="0" applyFont="1" applyFill="1" applyBorder="1" applyAlignment="1">
      <alignment horizontal="center" vertical="center"/>
    </xf>
    <xf numFmtId="0" fontId="1" fillId="36" borderId="4" xfId="0" applyFont="1" applyFill="1" applyBorder="1" applyAlignment="1">
      <alignment horizontal="center" vertical="center"/>
    </xf>
    <xf numFmtId="0" fontId="5" fillId="36" borderId="14" xfId="0" applyFont="1" applyFill="1" applyBorder="1" applyAlignment="1">
      <alignment horizontal="center" vertical="center" wrapText="1"/>
    </xf>
    <xf numFmtId="0" fontId="5" fillId="36" borderId="7" xfId="0" applyFont="1" applyFill="1" applyBorder="1" applyAlignment="1">
      <alignment horizontal="center" vertical="center" wrapText="1"/>
    </xf>
    <xf numFmtId="0" fontId="1" fillId="35" borderId="4" xfId="0" applyFont="1" applyFill="1" applyBorder="1" applyAlignment="1">
      <alignment horizontal="center" vertical="center"/>
    </xf>
    <xf numFmtId="0" fontId="6" fillId="39" borderId="4" xfId="0" applyFont="1" applyFill="1" applyBorder="1" applyAlignment="1">
      <alignment horizontal="center" vertical="center"/>
    </xf>
    <xf numFmtId="0" fontId="3" fillId="40" borderId="4" xfId="0" applyFont="1" applyFill="1" applyBorder="1" applyAlignment="1">
      <alignment horizontal="center" vertical="center" wrapText="1"/>
    </xf>
    <xf numFmtId="0" fontId="1" fillId="36" borderId="4" xfId="0" applyFont="1" applyFill="1" applyBorder="1" applyAlignment="1">
      <alignment horizontal="center" vertical="center"/>
    </xf>
    <xf numFmtId="0" fontId="1" fillId="36" borderId="4" xfId="0" applyFont="1" applyFill="1" applyBorder="1" applyAlignment="1">
      <alignment horizontal="center" vertical="center"/>
    </xf>
    <xf numFmtId="0" fontId="1" fillId="36" borderId="4" xfId="0" applyFont="1" applyFill="1" applyBorder="1" applyAlignment="1">
      <alignment horizontal="center" vertical="center"/>
    </xf>
    <xf numFmtId="0" fontId="1" fillId="36" borderId="4" xfId="0" applyFont="1" applyFill="1" applyBorder="1" applyAlignment="1">
      <alignment horizontal="center" vertical="center"/>
    </xf>
    <xf numFmtId="0" fontId="1" fillId="36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33" fillId="36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" fillId="36" borderId="4" xfId="0" applyFont="1" applyFill="1" applyBorder="1" applyAlignment="1">
      <alignment horizontal="center" vertical="center" wrapText="1"/>
    </xf>
    <xf numFmtId="0" fontId="4" fillId="36" borderId="4" xfId="0" applyFont="1" applyFill="1" applyBorder="1" applyAlignment="1">
      <alignment horizontal="center" vertical="center"/>
    </xf>
    <xf numFmtId="0" fontId="1" fillId="36" borderId="3" xfId="0" applyFont="1" applyFill="1" applyBorder="1" applyAlignment="1">
      <alignment horizontal="center" vertical="center"/>
    </xf>
    <xf numFmtId="0" fontId="1" fillId="36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36" borderId="6" xfId="0" applyFont="1" applyFill="1" applyBorder="1" applyAlignment="1">
      <alignment horizontal="center" vertical="center" wrapText="1"/>
    </xf>
    <xf numFmtId="0" fontId="5" fillId="36" borderId="7" xfId="0" applyFont="1" applyFill="1" applyBorder="1" applyAlignment="1">
      <alignment horizontal="center" vertical="center" wrapText="1"/>
    </xf>
    <xf numFmtId="0" fontId="1" fillId="36" borderId="3" xfId="0" applyFont="1" applyFill="1" applyBorder="1" applyAlignment="1">
      <alignment horizontal="center" vertical="center" wrapText="1"/>
    </xf>
    <xf numFmtId="0" fontId="5" fillId="36" borderId="4" xfId="0" applyFont="1" applyFill="1" applyBorder="1" applyAlignment="1">
      <alignment horizontal="center" vertical="center" wrapText="1"/>
    </xf>
    <xf numFmtId="0" fontId="5" fillId="36" borderId="12" xfId="0" applyFont="1" applyFill="1" applyBorder="1" applyAlignment="1">
      <alignment horizontal="center" vertical="center" wrapText="1"/>
    </xf>
    <xf numFmtId="0" fontId="5" fillId="36" borderId="1" xfId="0" applyFont="1" applyFill="1" applyBorder="1" applyAlignment="1">
      <alignment horizontal="center" vertical="center" wrapText="1"/>
    </xf>
    <xf numFmtId="0" fontId="5" fillId="36" borderId="2" xfId="0" applyFont="1" applyFill="1" applyBorder="1" applyAlignment="1">
      <alignment horizontal="center" vertical="center" wrapText="1"/>
    </xf>
    <xf numFmtId="0" fontId="5" fillId="36" borderId="5" xfId="0" applyFont="1" applyFill="1" applyBorder="1" applyAlignment="1">
      <alignment horizontal="center" vertical="center" wrapText="1"/>
    </xf>
    <xf numFmtId="0" fontId="7" fillId="36" borderId="6" xfId="0" applyFont="1" applyFill="1" applyBorder="1" applyAlignment="1">
      <alignment horizontal="center" vertical="center" wrapText="1"/>
    </xf>
    <xf numFmtId="0" fontId="7" fillId="36" borderId="11" xfId="0" applyFont="1" applyFill="1" applyBorder="1" applyAlignment="1">
      <alignment horizontal="center" vertical="center" wrapText="1"/>
    </xf>
    <xf numFmtId="0" fontId="7" fillId="36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6" borderId="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1" fillId="36" borderId="6" xfId="0" applyFont="1" applyFill="1" applyBorder="1" applyAlignment="1">
      <alignment horizontal="center" vertical="center" wrapText="1"/>
    </xf>
    <xf numFmtId="0" fontId="1" fillId="36" borderId="11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vertical="center" wrapText="1"/>
    </xf>
    <xf numFmtId="0" fontId="1" fillId="36" borderId="27" xfId="0" applyFont="1" applyFill="1" applyBorder="1" applyAlignment="1">
      <alignment horizontal="center" vertical="center"/>
    </xf>
    <xf numFmtId="0" fontId="5" fillId="36" borderId="3" xfId="0" applyFont="1" applyFill="1" applyBorder="1" applyAlignment="1">
      <alignment horizontal="center" vertical="center" wrapText="1"/>
    </xf>
    <xf numFmtId="0" fontId="5" fillId="36" borderId="2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3333FF"/>
      <color rgb="FF6952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57150</xdr:rowOff>
    </xdr:from>
    <xdr:to>
      <xdr:col>15</xdr:col>
      <xdr:colOff>447674</xdr:colOff>
      <xdr:row>53</xdr:row>
      <xdr:rowOff>95250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344150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57150</xdr:rowOff>
    </xdr:from>
    <xdr:to>
      <xdr:col>15</xdr:col>
      <xdr:colOff>361949</xdr:colOff>
      <xdr:row>42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8362950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38100</xdr:rowOff>
    </xdr:from>
    <xdr:to>
      <xdr:col>15</xdr:col>
      <xdr:colOff>314324</xdr:colOff>
      <xdr:row>50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9820275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47625</xdr:rowOff>
    </xdr:from>
    <xdr:to>
      <xdr:col>15</xdr:col>
      <xdr:colOff>361949</xdr:colOff>
      <xdr:row>23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8239125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66675</xdr:rowOff>
    </xdr:from>
    <xdr:to>
      <xdr:col>15</xdr:col>
      <xdr:colOff>390524</xdr:colOff>
      <xdr:row>18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3762375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66675</xdr:rowOff>
    </xdr:from>
    <xdr:to>
      <xdr:col>15</xdr:col>
      <xdr:colOff>200024</xdr:colOff>
      <xdr:row>63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0" y="12220575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45</xdr:row>
      <xdr:rowOff>47625</xdr:rowOff>
    </xdr:from>
    <xdr:to>
      <xdr:col>15</xdr:col>
      <xdr:colOff>371474</xdr:colOff>
      <xdr:row>47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9525" y="9077325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66675</xdr:rowOff>
    </xdr:from>
    <xdr:to>
      <xdr:col>15</xdr:col>
      <xdr:colOff>361949</xdr:colOff>
      <xdr:row>16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0" y="3305175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28575</xdr:rowOff>
    </xdr:from>
    <xdr:to>
      <xdr:col>15</xdr:col>
      <xdr:colOff>361949</xdr:colOff>
      <xdr:row>26</xdr:row>
      <xdr:rowOff>66675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0" y="5286375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38100</xdr:rowOff>
    </xdr:from>
    <xdr:to>
      <xdr:col>15</xdr:col>
      <xdr:colOff>361949</xdr:colOff>
      <xdr:row>23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0" y="6648450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47625</xdr:rowOff>
    </xdr:from>
    <xdr:to>
      <xdr:col>15</xdr:col>
      <xdr:colOff>361949</xdr:colOff>
      <xdr:row>46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" y="9191625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66675</xdr:rowOff>
    </xdr:from>
    <xdr:to>
      <xdr:col>15</xdr:col>
      <xdr:colOff>390524</xdr:colOff>
      <xdr:row>46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525" y="9763125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57150</xdr:rowOff>
    </xdr:from>
    <xdr:to>
      <xdr:col>15</xdr:col>
      <xdr:colOff>447674</xdr:colOff>
      <xdr:row>30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6267450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37</xdr:row>
      <xdr:rowOff>57150</xdr:rowOff>
    </xdr:from>
    <xdr:to>
      <xdr:col>15</xdr:col>
      <xdr:colOff>380999</xdr:colOff>
      <xdr:row>39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6675" y="7791450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38100</xdr:rowOff>
    </xdr:from>
    <xdr:to>
      <xdr:col>15</xdr:col>
      <xdr:colOff>485774</xdr:colOff>
      <xdr:row>18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8100" y="14706600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38100</xdr:rowOff>
    </xdr:from>
    <xdr:to>
      <xdr:col>15</xdr:col>
      <xdr:colOff>314324</xdr:colOff>
      <xdr:row>54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10877550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57150</xdr:rowOff>
    </xdr:from>
    <xdr:to>
      <xdr:col>15</xdr:col>
      <xdr:colOff>447674</xdr:colOff>
      <xdr:row>30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6400800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28575</xdr:rowOff>
    </xdr:from>
    <xdr:to>
      <xdr:col>15</xdr:col>
      <xdr:colOff>361949</xdr:colOff>
      <xdr:row>63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12639675"/>
          <a:ext cx="7877174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/>
            <a:t>HR:</a:t>
          </a:r>
          <a:r>
            <a:rPr lang="es-ES" sz="1000"/>
            <a:t> Hospital Regional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HG: 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General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E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HE:</a:t>
          </a:r>
          <a:r>
            <a:rPr lang="es-E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Especializado</a:t>
          </a:r>
          <a:r>
            <a:rPr lang="es-PY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s-ES" sz="1000" b="1"/>
            <a:t>HD:</a:t>
          </a:r>
          <a:r>
            <a:rPr lang="es-ES" sz="1000"/>
            <a:t> Hospital</a:t>
          </a:r>
          <a:r>
            <a:rPr lang="es-ES" sz="1000" baseline="0"/>
            <a:t> Distrital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CE: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 Especializado</a:t>
          </a:r>
        </a:p>
        <a:p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HMI: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Hospital Materno Infantil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Salud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 de Salud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USF: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Unidad de Salud de la Familia     </a:t>
          </a:r>
          <a:r>
            <a:rPr lang="es-E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DISP.: </a:t>
          </a:r>
          <a:r>
            <a:rPr lang="es-ES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Dispensario</a:t>
          </a:r>
          <a:endParaRPr lang="es-ES" sz="1000" b="0" baseline="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T18" sqref="T18"/>
    </sheetView>
  </sheetViews>
  <sheetFormatPr baseColWidth="10" defaultColWidth="11.44140625" defaultRowHeight="14.4" x14ac:dyDescent="0.3"/>
  <cols>
    <col min="1" max="1" width="23.5546875" style="46" customWidth="1"/>
    <col min="2" max="2" width="7" style="46" customWidth="1"/>
    <col min="3" max="3" width="6" style="46" customWidth="1"/>
    <col min="4" max="5" width="5.5546875" style="46" customWidth="1"/>
    <col min="6" max="6" width="6.33203125" style="50" customWidth="1"/>
    <col min="7" max="7" width="7.33203125" style="46" customWidth="1"/>
    <col min="8" max="8" width="6.109375" style="50" customWidth="1"/>
    <col min="9" max="9" width="6" style="50" customWidth="1"/>
    <col min="10" max="10" width="6.109375" style="50" customWidth="1"/>
    <col min="11" max="11" width="5.88671875" style="46" customWidth="1"/>
    <col min="12" max="12" width="6.44140625" style="46" customWidth="1"/>
    <col min="13" max="13" width="5.6640625" style="46" customWidth="1"/>
    <col min="14" max="14" width="6.88671875" style="46" customWidth="1"/>
    <col min="15" max="15" width="12.44140625" style="50" customWidth="1"/>
    <col min="16" max="16384" width="11.44140625" style="46"/>
  </cols>
  <sheetData>
    <row r="1" spans="1:15" ht="27" customHeight="1" x14ac:dyDescent="0.3">
      <c r="A1" s="92" t="s">
        <v>514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s="47" customFormat="1" ht="18.75" customHeight="1" x14ac:dyDescent="0.3">
      <c r="A2" s="93" t="s">
        <v>559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s="47" customFormat="1" ht="19.5" customHeight="1" x14ac:dyDescent="0.3">
      <c r="A3" s="94" t="s">
        <v>515</v>
      </c>
      <c r="B3" s="95" t="s">
        <v>516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4" t="s">
        <v>1</v>
      </c>
    </row>
    <row r="4" spans="1:15" s="47" customFormat="1" ht="19.5" customHeight="1" x14ac:dyDescent="0.3">
      <c r="A4" s="94"/>
      <c r="B4" s="91" t="s">
        <v>2</v>
      </c>
      <c r="C4" s="91"/>
      <c r="D4" s="91"/>
      <c r="E4" s="91"/>
      <c r="F4" s="91"/>
      <c r="G4" s="91" t="s">
        <v>3</v>
      </c>
      <c r="H4" s="91" t="s">
        <v>4</v>
      </c>
      <c r="I4" s="91" t="s">
        <v>5</v>
      </c>
      <c r="J4" s="91" t="s">
        <v>6</v>
      </c>
      <c r="K4" s="91" t="s">
        <v>7</v>
      </c>
      <c r="L4" s="91" t="s">
        <v>9</v>
      </c>
      <c r="M4" s="91" t="s">
        <v>8</v>
      </c>
      <c r="N4" s="91" t="s">
        <v>496</v>
      </c>
      <c r="O4" s="94"/>
    </row>
    <row r="5" spans="1:15" s="47" customFormat="1" ht="27.75" customHeight="1" x14ac:dyDescent="0.3">
      <c r="A5" s="94"/>
      <c r="B5" s="68" t="s">
        <v>10</v>
      </c>
      <c r="C5" s="68" t="s">
        <v>11</v>
      </c>
      <c r="D5" s="68" t="s">
        <v>12</v>
      </c>
      <c r="E5" s="68" t="s">
        <v>8</v>
      </c>
      <c r="F5" s="68" t="s">
        <v>513</v>
      </c>
      <c r="G5" s="91"/>
      <c r="H5" s="91"/>
      <c r="I5" s="91"/>
      <c r="J5" s="91"/>
      <c r="K5" s="91"/>
      <c r="L5" s="91"/>
      <c r="M5" s="91"/>
      <c r="N5" s="91"/>
      <c r="O5" s="94"/>
    </row>
    <row r="6" spans="1:15" ht="22.5" customHeight="1" x14ac:dyDescent="0.3">
      <c r="A6" s="66" t="s">
        <v>497</v>
      </c>
      <c r="B6" s="65">
        <f>+'1'!C49</f>
        <v>0</v>
      </c>
      <c r="C6" s="65">
        <f>+'1'!D49</f>
        <v>0</v>
      </c>
      <c r="D6" s="65">
        <f>+'1'!E49</f>
        <v>6</v>
      </c>
      <c r="E6" s="65">
        <f>+'1'!F49</f>
        <v>0</v>
      </c>
      <c r="F6" s="71">
        <f>+'1'!G49</f>
        <v>6</v>
      </c>
      <c r="G6" s="65">
        <f>+'1'!H49</f>
        <v>83</v>
      </c>
      <c r="H6" s="65">
        <f>+'1'!I49</f>
        <v>24</v>
      </c>
      <c r="I6" s="65">
        <f>+'1'!J49</f>
        <v>28</v>
      </c>
      <c r="J6" s="65">
        <f>+'1'!K49</f>
        <v>24</v>
      </c>
      <c r="K6" s="65">
        <f>+'1'!L49</f>
        <v>35</v>
      </c>
      <c r="L6" s="65">
        <f>+'1'!M49</f>
        <v>6</v>
      </c>
      <c r="M6" s="65">
        <f>+'1'!N49</f>
        <v>32</v>
      </c>
      <c r="N6" s="65">
        <f>+'1'!O49</f>
        <v>0</v>
      </c>
      <c r="O6" s="74">
        <f>+'1'!P49</f>
        <v>238</v>
      </c>
    </row>
    <row r="7" spans="1:15" ht="22.5" customHeight="1" x14ac:dyDescent="0.3">
      <c r="A7" s="67" t="s">
        <v>498</v>
      </c>
      <c r="B7" s="1">
        <f>+'2'!C42</f>
        <v>6</v>
      </c>
      <c r="C7" s="1">
        <f>+'2'!D42</f>
        <v>0</v>
      </c>
      <c r="D7" s="1">
        <f>+'2'!E42</f>
        <v>4</v>
      </c>
      <c r="E7" s="1">
        <f>+'2'!F42</f>
        <v>0</v>
      </c>
      <c r="F7" s="72">
        <f>+'2'!G42</f>
        <v>10</v>
      </c>
      <c r="G7" s="1">
        <f>+'2'!H42</f>
        <v>68</v>
      </c>
      <c r="H7" s="1">
        <f>+'2'!I42</f>
        <v>43</v>
      </c>
      <c r="I7" s="1">
        <f>+'2'!J42</f>
        <v>52</v>
      </c>
      <c r="J7" s="1">
        <f>+'2'!K42</f>
        <v>17</v>
      </c>
      <c r="K7" s="1">
        <f>+'2'!L42</f>
        <v>76</v>
      </c>
      <c r="L7" s="1">
        <f>+'2'!M42</f>
        <v>3</v>
      </c>
      <c r="M7" s="1">
        <f>+'2'!N42</f>
        <v>27</v>
      </c>
      <c r="N7" s="1">
        <f>+'2'!O42</f>
        <v>0</v>
      </c>
      <c r="O7" s="75">
        <f>+'2'!P42</f>
        <v>296</v>
      </c>
    </row>
    <row r="8" spans="1:15" ht="22.5" customHeight="1" x14ac:dyDescent="0.3">
      <c r="A8" s="67" t="s">
        <v>499</v>
      </c>
      <c r="B8" s="1">
        <f>+'3'!C42</f>
        <v>8</v>
      </c>
      <c r="C8" s="1">
        <f>+'3'!D42</f>
        <v>0</v>
      </c>
      <c r="D8" s="1">
        <f>+'3'!E42</f>
        <v>8</v>
      </c>
      <c r="E8" s="1">
        <f>+'3'!F42</f>
        <v>0</v>
      </c>
      <c r="F8" s="72">
        <f>+'3'!G42</f>
        <v>16</v>
      </c>
      <c r="G8" s="1">
        <f>+'3'!H42</f>
        <v>65</v>
      </c>
      <c r="H8" s="1">
        <f>+'3'!I42</f>
        <v>13</v>
      </c>
      <c r="I8" s="1">
        <f>+'3'!J42</f>
        <v>36</v>
      </c>
      <c r="J8" s="1">
        <f>+'3'!K42</f>
        <v>10</v>
      </c>
      <c r="K8" s="1">
        <f>+'3'!L42</f>
        <v>50</v>
      </c>
      <c r="L8" s="1">
        <f>+'3'!M42</f>
        <v>0</v>
      </c>
      <c r="M8" s="1">
        <f>+'3'!N42</f>
        <v>0</v>
      </c>
      <c r="N8" s="1">
        <f>+'3'!O42</f>
        <v>59</v>
      </c>
      <c r="O8" s="75">
        <f>+'3'!P42</f>
        <v>249</v>
      </c>
    </row>
    <row r="9" spans="1:15" ht="22.5" customHeight="1" x14ac:dyDescent="0.3">
      <c r="A9" s="67" t="s">
        <v>500</v>
      </c>
      <c r="B9" s="1">
        <f>+'4'!C26</f>
        <v>0</v>
      </c>
      <c r="C9" s="1">
        <f>+'4'!D26</f>
        <v>0</v>
      </c>
      <c r="D9" s="1">
        <f>+'4'!E26</f>
        <v>6</v>
      </c>
      <c r="E9" s="1">
        <f>+'4'!F26</f>
        <v>0</v>
      </c>
      <c r="F9" s="72">
        <f>+'4'!G26</f>
        <v>6</v>
      </c>
      <c r="G9" s="1">
        <f>+'4'!H26</f>
        <v>39</v>
      </c>
      <c r="H9" s="1">
        <f>+'4'!I26</f>
        <v>9</v>
      </c>
      <c r="I9" s="1">
        <f>+'4'!J26</f>
        <v>28</v>
      </c>
      <c r="J9" s="1">
        <f>+'4'!K26</f>
        <v>13</v>
      </c>
      <c r="K9" s="1">
        <f>+'4'!L26</f>
        <v>53</v>
      </c>
      <c r="L9" s="1">
        <f>+'4'!M26</f>
        <v>4</v>
      </c>
      <c r="M9" s="1">
        <f>+'4'!N26</f>
        <v>0</v>
      </c>
      <c r="N9" s="1">
        <f>+'4'!O26</f>
        <v>5</v>
      </c>
      <c r="O9" s="75">
        <f>+'4'!P26</f>
        <v>157</v>
      </c>
    </row>
    <row r="10" spans="1:15" ht="22.5" customHeight="1" x14ac:dyDescent="0.3">
      <c r="A10" s="67" t="s">
        <v>571</v>
      </c>
      <c r="B10" s="1">
        <f>+'5'!C35</f>
        <v>6</v>
      </c>
      <c r="C10" s="1">
        <f>+'5'!D35</f>
        <v>0</v>
      </c>
      <c r="D10" s="1">
        <f>+'5'!E35</f>
        <v>16</v>
      </c>
      <c r="E10" s="1">
        <f>+'5'!F35</f>
        <v>0</v>
      </c>
      <c r="F10" s="72">
        <f>+'5'!G35</f>
        <v>22</v>
      </c>
      <c r="G10" s="1">
        <f>+'5'!H35</f>
        <v>61</v>
      </c>
      <c r="H10" s="1">
        <f>+'5'!I35</f>
        <v>22</v>
      </c>
      <c r="I10" s="1">
        <f>+'5'!J35</f>
        <v>35</v>
      </c>
      <c r="J10" s="1">
        <f>+'5'!K35</f>
        <v>13</v>
      </c>
      <c r="K10" s="1">
        <f>+'5'!L35</f>
        <v>62</v>
      </c>
      <c r="L10" s="1">
        <f>+'5'!M35</f>
        <v>10</v>
      </c>
      <c r="M10" s="1">
        <f>+'5'!N35</f>
        <v>26</v>
      </c>
      <c r="N10" s="1">
        <f>+'5'!O35</f>
        <v>18</v>
      </c>
      <c r="O10" s="75">
        <f>+'5'!P35</f>
        <v>269</v>
      </c>
    </row>
    <row r="11" spans="1:15" ht="22.5" customHeight="1" x14ac:dyDescent="0.3">
      <c r="A11" s="67" t="s">
        <v>501</v>
      </c>
      <c r="B11" s="1">
        <f>+'6'!C14</f>
        <v>0</v>
      </c>
      <c r="C11" s="1">
        <f>+'6'!D14</f>
        <v>0</v>
      </c>
      <c r="D11" s="1">
        <f>+'6'!E14</f>
        <v>11</v>
      </c>
      <c r="E11" s="1">
        <f>+'6'!F14</f>
        <v>0</v>
      </c>
      <c r="F11" s="72">
        <f>+'6'!G14</f>
        <v>11</v>
      </c>
      <c r="G11" s="1">
        <f>+'6'!H14</f>
        <v>45</v>
      </c>
      <c r="H11" s="1">
        <f>+'6'!I14</f>
        <v>14</v>
      </c>
      <c r="I11" s="1">
        <f>+'6'!J14</f>
        <v>22</v>
      </c>
      <c r="J11" s="1">
        <f>+'6'!K14</f>
        <v>12</v>
      </c>
      <c r="K11" s="1">
        <f>+'6'!L14</f>
        <v>44</v>
      </c>
      <c r="L11" s="1">
        <f>+'6'!M14</f>
        <v>6</v>
      </c>
      <c r="M11" s="1">
        <f>+'6'!N14</f>
        <v>0</v>
      </c>
      <c r="N11" s="1">
        <f>+'6'!O14</f>
        <v>3</v>
      </c>
      <c r="O11" s="75">
        <f>+'6'!P14</f>
        <v>157</v>
      </c>
    </row>
    <row r="12" spans="1:15" ht="22.5" customHeight="1" x14ac:dyDescent="0.3">
      <c r="A12" s="67" t="s">
        <v>502</v>
      </c>
      <c r="B12" s="1">
        <f>+'7'!C50</f>
        <v>6</v>
      </c>
      <c r="C12" s="1">
        <f>+'7'!D50</f>
        <v>8</v>
      </c>
      <c r="D12" s="1">
        <f>+'7'!E50</f>
        <v>13</v>
      </c>
      <c r="E12" s="1">
        <f>+'7'!F50</f>
        <v>9</v>
      </c>
      <c r="F12" s="72">
        <f>+'7'!G50</f>
        <v>36</v>
      </c>
      <c r="G12" s="1">
        <f>+'7'!H50</f>
        <v>145</v>
      </c>
      <c r="H12" s="1">
        <f>+'7'!I50</f>
        <v>48</v>
      </c>
      <c r="I12" s="1">
        <f>+'7'!J50</f>
        <v>134</v>
      </c>
      <c r="J12" s="1">
        <f>+'7'!K50</f>
        <v>35</v>
      </c>
      <c r="K12" s="1">
        <f>+'7'!L50</f>
        <v>160</v>
      </c>
      <c r="L12" s="1">
        <f>+'7'!M50</f>
        <v>15</v>
      </c>
      <c r="M12" s="1">
        <f>+'7'!N50</f>
        <v>5</v>
      </c>
      <c r="N12" s="1">
        <f>+'7'!O50</f>
        <v>28</v>
      </c>
      <c r="O12" s="75">
        <f>+'7'!P50</f>
        <v>606</v>
      </c>
    </row>
    <row r="13" spans="1:15" ht="22.5" customHeight="1" x14ac:dyDescent="0.3">
      <c r="A13" s="67" t="s">
        <v>503</v>
      </c>
      <c r="B13" s="1">
        <f>+'8'!C26</f>
        <v>4</v>
      </c>
      <c r="C13" s="1">
        <f>+'8'!D26</f>
        <v>0</v>
      </c>
      <c r="D13" s="1">
        <f>+'8'!E26</f>
        <v>14</v>
      </c>
      <c r="E13" s="1">
        <f>+'8'!F26</f>
        <v>0</v>
      </c>
      <c r="F13" s="72">
        <f>+'8'!G26</f>
        <v>18</v>
      </c>
      <c r="G13" s="1">
        <f>+'8'!H26</f>
        <v>41</v>
      </c>
      <c r="H13" s="1">
        <f>+'8'!I26</f>
        <v>22</v>
      </c>
      <c r="I13" s="1">
        <f>+'8'!J26</f>
        <v>43</v>
      </c>
      <c r="J13" s="1">
        <f>+'8'!K26</f>
        <v>9</v>
      </c>
      <c r="K13" s="1">
        <f>+'8'!L26</f>
        <v>65</v>
      </c>
      <c r="L13" s="1">
        <f>+'8'!M26</f>
        <v>0</v>
      </c>
      <c r="M13" s="1">
        <f>+'8'!N26</f>
        <v>22</v>
      </c>
      <c r="N13" s="1">
        <f>+'8'!O26</f>
        <v>6</v>
      </c>
      <c r="O13" s="75">
        <f>+'8'!P26</f>
        <v>226</v>
      </c>
    </row>
    <row r="14" spans="1:15" ht="22.5" customHeight="1" x14ac:dyDescent="0.3">
      <c r="A14" s="67" t="s">
        <v>504</v>
      </c>
      <c r="B14" s="1">
        <f>+'9'!C59</f>
        <v>0</v>
      </c>
      <c r="C14" s="1">
        <f>+'9'!D59</f>
        <v>0</v>
      </c>
      <c r="D14" s="1">
        <f>+'9'!E59</f>
        <v>8</v>
      </c>
      <c r="E14" s="1">
        <f>+'9'!F59</f>
        <v>0</v>
      </c>
      <c r="F14" s="72">
        <f>+'9'!G59</f>
        <v>8</v>
      </c>
      <c r="G14" s="1">
        <f>+'9'!H59</f>
        <v>66</v>
      </c>
      <c r="H14" s="1">
        <f>+'9'!I59</f>
        <v>13</v>
      </c>
      <c r="I14" s="1">
        <f>+'9'!J59</f>
        <v>41</v>
      </c>
      <c r="J14" s="1">
        <f>+'9'!K59</f>
        <v>14</v>
      </c>
      <c r="K14" s="1">
        <f>+'9'!L59</f>
        <v>142</v>
      </c>
      <c r="L14" s="1">
        <f>+'9'!M59</f>
        <v>0</v>
      </c>
      <c r="M14" s="1">
        <f>+'9'!N59</f>
        <v>52</v>
      </c>
      <c r="N14" s="1">
        <f>+'9'!O59</f>
        <v>28</v>
      </c>
      <c r="O14" s="75">
        <f>+'9'!P59</f>
        <v>364</v>
      </c>
    </row>
    <row r="15" spans="1:15" ht="22.5" customHeight="1" x14ac:dyDescent="0.3">
      <c r="A15" s="67" t="s">
        <v>505</v>
      </c>
      <c r="B15" s="1">
        <f>+'10'!C38</f>
        <v>8</v>
      </c>
      <c r="C15" s="1">
        <f>+'10'!D38</f>
        <v>0</v>
      </c>
      <c r="D15" s="1">
        <f>+'10'!E38</f>
        <v>22</v>
      </c>
      <c r="E15" s="1">
        <f>+'10'!F38</f>
        <v>0</v>
      </c>
      <c r="F15" s="72">
        <f>+'10'!G38</f>
        <v>30</v>
      </c>
      <c r="G15" s="1">
        <f>+'10'!H38</f>
        <v>135</v>
      </c>
      <c r="H15" s="1">
        <f>+'10'!I38</f>
        <v>55</v>
      </c>
      <c r="I15" s="1">
        <f>+'10'!J38</f>
        <v>82</v>
      </c>
      <c r="J15" s="1">
        <f>+'10'!K38</f>
        <v>41</v>
      </c>
      <c r="K15" s="1">
        <f>+'10'!L38</f>
        <v>87</v>
      </c>
      <c r="L15" s="1">
        <f>+'10'!M38</f>
        <v>9</v>
      </c>
      <c r="M15" s="1">
        <f>+'10'!N38</f>
        <v>0</v>
      </c>
      <c r="N15" s="1">
        <f>+'10'!O38</f>
        <v>30</v>
      </c>
      <c r="O15" s="75">
        <f>+'10'!P38</f>
        <v>469</v>
      </c>
    </row>
    <row r="16" spans="1:15" ht="22.5" customHeight="1" x14ac:dyDescent="0.3">
      <c r="A16" s="67" t="s">
        <v>506</v>
      </c>
      <c r="B16" s="1">
        <f>+'11'!C46</f>
        <v>35</v>
      </c>
      <c r="C16" s="1">
        <f>+'11'!D46</f>
        <v>45</v>
      </c>
      <c r="D16" s="1">
        <f>+'11'!E46</f>
        <v>63</v>
      </c>
      <c r="E16" s="1">
        <f>+'11'!F46</f>
        <v>106</v>
      </c>
      <c r="F16" s="72">
        <f>+'11'!G46</f>
        <v>249</v>
      </c>
      <c r="G16" s="1">
        <f>+'11'!H46</f>
        <v>277</v>
      </c>
      <c r="H16" s="1">
        <f>+'11'!I46</f>
        <v>246</v>
      </c>
      <c r="I16" s="1">
        <f>+'11'!J46</f>
        <v>277</v>
      </c>
      <c r="J16" s="1">
        <f>+'11'!K46</f>
        <v>110</v>
      </c>
      <c r="K16" s="1">
        <f>+'11'!L46</f>
        <v>312</v>
      </c>
      <c r="L16" s="1">
        <f>+'11'!M46</f>
        <v>33</v>
      </c>
      <c r="M16" s="1">
        <f>+'11'!N46</f>
        <v>126</v>
      </c>
      <c r="N16" s="1">
        <f>+'11'!O46</f>
        <v>338</v>
      </c>
      <c r="O16" s="75">
        <f>+'11'!P46</f>
        <v>1968</v>
      </c>
    </row>
    <row r="17" spans="1:15" ht="22.5" customHeight="1" x14ac:dyDescent="0.3">
      <c r="A17" s="67" t="s">
        <v>570</v>
      </c>
      <c r="B17" s="1">
        <f>+'12'!C19</f>
        <v>0</v>
      </c>
      <c r="C17" s="1">
        <f>+'12'!D19</f>
        <v>0</v>
      </c>
      <c r="D17" s="1">
        <f>+'12'!E19</f>
        <v>0</v>
      </c>
      <c r="E17" s="1">
        <f>+'12'!F19</f>
        <v>0</v>
      </c>
      <c r="F17" s="72">
        <f>+'12'!G19</f>
        <v>0</v>
      </c>
      <c r="G17" s="1">
        <f>+'12'!H19</f>
        <v>22</v>
      </c>
      <c r="H17" s="1">
        <f>+'12'!I19</f>
        <v>4</v>
      </c>
      <c r="I17" s="1">
        <f>+'12'!J19</f>
        <v>12</v>
      </c>
      <c r="J17" s="1">
        <f>+'12'!K19</f>
        <v>7</v>
      </c>
      <c r="K17" s="1">
        <f>+'12'!L19</f>
        <v>23</v>
      </c>
      <c r="L17" s="1">
        <f>+'12'!M19</f>
        <v>2</v>
      </c>
      <c r="M17" s="1">
        <f>+'12'!N19</f>
        <v>7</v>
      </c>
      <c r="N17" s="1">
        <f>+'12'!O19</f>
        <v>0</v>
      </c>
      <c r="O17" s="75">
        <f>+'12'!P19</f>
        <v>77</v>
      </c>
    </row>
    <row r="18" spans="1:15" ht="22.5" customHeight="1" x14ac:dyDescent="0.3">
      <c r="A18" s="67" t="s">
        <v>507</v>
      </c>
      <c r="B18" s="1">
        <f>+'13'!C14</f>
        <v>0</v>
      </c>
      <c r="C18" s="1">
        <f>+'13'!D14</f>
        <v>0</v>
      </c>
      <c r="D18" s="1">
        <f>+'13'!E14</f>
        <v>8</v>
      </c>
      <c r="E18" s="1">
        <f>+'13'!F14</f>
        <v>0</v>
      </c>
      <c r="F18" s="72">
        <f>+'13'!G14</f>
        <v>8</v>
      </c>
      <c r="G18" s="1">
        <f>+'13'!H14</f>
        <v>25</v>
      </c>
      <c r="H18" s="1">
        <f>+'13'!I14</f>
        <v>16</v>
      </c>
      <c r="I18" s="1">
        <f>+'13'!J14</f>
        <v>18</v>
      </c>
      <c r="J18" s="1">
        <f>+'13'!K14</f>
        <v>5</v>
      </c>
      <c r="K18" s="1">
        <f>+'13'!L14</f>
        <v>29</v>
      </c>
      <c r="L18" s="1">
        <f>+'13'!M14</f>
        <v>0</v>
      </c>
      <c r="M18" s="1">
        <f>+'13'!N14</f>
        <v>26</v>
      </c>
      <c r="N18" s="1">
        <f>+'13'!O14</f>
        <v>11</v>
      </c>
      <c r="O18" s="75">
        <f>+'13'!P14</f>
        <v>138</v>
      </c>
    </row>
    <row r="19" spans="1:15" ht="22.5" customHeight="1" x14ac:dyDescent="0.3">
      <c r="A19" s="67" t="s">
        <v>508</v>
      </c>
      <c r="B19" s="1">
        <f>+'14'!C59</f>
        <v>0</v>
      </c>
      <c r="C19" s="1">
        <f>+'14'!D59</f>
        <v>0</v>
      </c>
      <c r="D19" s="1">
        <f>+'14'!E59</f>
        <v>0</v>
      </c>
      <c r="E19" s="1">
        <f>+'14'!F59</f>
        <v>0</v>
      </c>
      <c r="F19" s="72">
        <f>+'14'!G59</f>
        <v>0</v>
      </c>
      <c r="G19" s="1">
        <f>+'14'!H59</f>
        <v>33</v>
      </c>
      <c r="H19" s="1">
        <f>+'14'!I59</f>
        <v>18</v>
      </c>
      <c r="I19" s="1">
        <f>+'14'!J59</f>
        <v>18</v>
      </c>
      <c r="J19" s="1">
        <f>+'14'!K59</f>
        <v>6</v>
      </c>
      <c r="K19" s="1">
        <f>+'14'!L59</f>
        <v>88</v>
      </c>
      <c r="L19" s="1">
        <f>+'14'!M59</f>
        <v>0</v>
      </c>
      <c r="M19" s="1">
        <f>+'14'!N59</f>
        <v>12</v>
      </c>
      <c r="N19" s="1">
        <f>+'14'!O59</f>
        <v>0</v>
      </c>
      <c r="O19" s="75">
        <f>+'14'!P59</f>
        <v>175</v>
      </c>
    </row>
    <row r="20" spans="1:15" ht="22.5" customHeight="1" x14ac:dyDescent="0.3">
      <c r="A20" s="67" t="s">
        <v>509</v>
      </c>
      <c r="B20" s="1">
        <f>+'15'!C43</f>
        <v>6</v>
      </c>
      <c r="C20" s="1">
        <f>+'15'!D43</f>
        <v>0</v>
      </c>
      <c r="D20" s="1">
        <f>+'15'!E43</f>
        <v>8</v>
      </c>
      <c r="E20" s="1">
        <f>+'15'!F43</f>
        <v>0</v>
      </c>
      <c r="F20" s="72">
        <f>+'15'!G43</f>
        <v>14</v>
      </c>
      <c r="G20" s="1">
        <f>+'15'!H43</f>
        <v>59</v>
      </c>
      <c r="H20" s="1">
        <f>+'15'!I43</f>
        <v>6</v>
      </c>
      <c r="I20" s="1">
        <f>+'15'!J43</f>
        <v>25</v>
      </c>
      <c r="J20" s="1">
        <f>+'15'!K43</f>
        <v>12</v>
      </c>
      <c r="K20" s="1">
        <f>+'15'!L43</f>
        <v>49</v>
      </c>
      <c r="L20" s="1">
        <f>+'15'!M43</f>
        <v>0</v>
      </c>
      <c r="M20" s="1">
        <f>+'15'!N43</f>
        <v>0</v>
      </c>
      <c r="N20" s="1">
        <f>+'15'!O43</f>
        <v>0</v>
      </c>
      <c r="O20" s="75">
        <f>+'15'!P43</f>
        <v>165</v>
      </c>
    </row>
    <row r="21" spans="1:15" ht="22.5" customHeight="1" x14ac:dyDescent="0.3">
      <c r="A21" s="67" t="s">
        <v>510</v>
      </c>
      <c r="B21" s="1">
        <f>+'16'!C12</f>
        <v>0</v>
      </c>
      <c r="C21" s="1">
        <f>+'16'!D12</f>
        <v>0</v>
      </c>
      <c r="D21" s="1">
        <f>+'16'!E12</f>
        <v>0</v>
      </c>
      <c r="E21" s="1">
        <f>+'16'!F12</f>
        <v>0</v>
      </c>
      <c r="F21" s="72">
        <f>+'16'!G12</f>
        <v>0</v>
      </c>
      <c r="G21" s="1">
        <f>+'16'!H12</f>
        <v>19</v>
      </c>
      <c r="H21" s="1">
        <f>+'16'!I12</f>
        <v>3</v>
      </c>
      <c r="I21" s="1">
        <f>+'16'!J12</f>
        <v>12</v>
      </c>
      <c r="J21" s="1">
        <f>+'16'!K12</f>
        <v>5</v>
      </c>
      <c r="K21" s="1">
        <f>+'16'!L12</f>
        <v>10</v>
      </c>
      <c r="L21" s="1">
        <f>+'16'!M12</f>
        <v>2</v>
      </c>
      <c r="M21" s="1">
        <f>+'16'!N12</f>
        <v>22</v>
      </c>
      <c r="N21" s="1">
        <f>+'16'!O12</f>
        <v>4</v>
      </c>
      <c r="O21" s="75">
        <f>+'16'!P12</f>
        <v>77</v>
      </c>
    </row>
    <row r="22" spans="1:15" ht="22.5" customHeight="1" x14ac:dyDescent="0.3">
      <c r="A22" s="67" t="s">
        <v>511</v>
      </c>
      <c r="B22" s="1">
        <f>+'17'!C22</f>
        <v>0</v>
      </c>
      <c r="C22" s="1">
        <f>+'17'!D22</f>
        <v>0</v>
      </c>
      <c r="D22" s="1">
        <f>+'17'!E22</f>
        <v>0</v>
      </c>
      <c r="E22" s="1">
        <f>+'17'!F22</f>
        <v>0</v>
      </c>
      <c r="F22" s="72">
        <f>+'17'!G22</f>
        <v>0</v>
      </c>
      <c r="G22" s="1">
        <f>+'17'!H22</f>
        <v>12</v>
      </c>
      <c r="H22" s="1">
        <f>+'17'!I22</f>
        <v>2</v>
      </c>
      <c r="I22" s="1">
        <f>+'17'!J22</f>
        <v>6</v>
      </c>
      <c r="J22" s="1">
        <f>+'17'!K22</f>
        <v>0</v>
      </c>
      <c r="K22" s="1">
        <f>+'17'!L22</f>
        <v>23</v>
      </c>
      <c r="L22" s="1">
        <f>+'17'!M22</f>
        <v>1</v>
      </c>
      <c r="M22" s="1">
        <f>+'17'!N22</f>
        <v>15</v>
      </c>
      <c r="N22" s="1">
        <f>+'17'!O22</f>
        <v>0</v>
      </c>
      <c r="O22" s="75">
        <f>+'17'!P22</f>
        <v>59</v>
      </c>
    </row>
    <row r="23" spans="1:15" ht="22.5" customHeight="1" x14ac:dyDescent="0.3">
      <c r="A23" s="67" t="s">
        <v>512</v>
      </c>
      <c r="B23" s="1">
        <f>+'18'!C19</f>
        <v>23</v>
      </c>
      <c r="C23" s="1">
        <f>+'18'!D19</f>
        <v>18</v>
      </c>
      <c r="D23" s="1">
        <f>+'18'!E19</f>
        <v>103</v>
      </c>
      <c r="E23" s="1">
        <f>+'18'!F19</f>
        <v>29</v>
      </c>
      <c r="F23" s="72">
        <f>+'18'!G19</f>
        <v>173</v>
      </c>
      <c r="G23" s="1">
        <f>+'18'!H19</f>
        <v>140</v>
      </c>
      <c r="H23" s="1">
        <f>+'18'!I19</f>
        <v>54</v>
      </c>
      <c r="I23" s="1">
        <f>+'18'!J19</f>
        <v>87</v>
      </c>
      <c r="J23" s="1">
        <f>+'18'!K19</f>
        <v>70</v>
      </c>
      <c r="K23" s="1">
        <f>+'18'!L19</f>
        <v>80</v>
      </c>
      <c r="L23" s="1">
        <f>+'18'!M19</f>
        <v>73</v>
      </c>
      <c r="M23" s="1">
        <f>+'18'!N19</f>
        <v>0</v>
      </c>
      <c r="N23" s="1">
        <f>+'18'!O19</f>
        <v>661</v>
      </c>
      <c r="O23" s="75">
        <f>+'18'!P19</f>
        <v>1338</v>
      </c>
    </row>
    <row r="24" spans="1:15" ht="27" customHeight="1" x14ac:dyDescent="0.3">
      <c r="A24" s="69" t="s">
        <v>1</v>
      </c>
      <c r="B24" s="70">
        <f>+SUM(B6:B23)</f>
        <v>102</v>
      </c>
      <c r="C24" s="70">
        <f>+SUM(C6:C23)</f>
        <v>71</v>
      </c>
      <c r="D24" s="70">
        <f t="shared" ref="D24:M24" si="0">+SUM(D6:D23)</f>
        <v>290</v>
      </c>
      <c r="E24" s="70">
        <f t="shared" si="0"/>
        <v>144</v>
      </c>
      <c r="F24" s="82">
        <f>+SUM(F6:F23)</f>
        <v>607</v>
      </c>
      <c r="G24" s="70">
        <f t="shared" si="0"/>
        <v>1335</v>
      </c>
      <c r="H24" s="70">
        <f t="shared" si="0"/>
        <v>612</v>
      </c>
      <c r="I24" s="70">
        <f t="shared" si="0"/>
        <v>956</v>
      </c>
      <c r="J24" s="70">
        <f t="shared" si="0"/>
        <v>403</v>
      </c>
      <c r="K24" s="70">
        <f t="shared" si="0"/>
        <v>1388</v>
      </c>
      <c r="L24" s="70">
        <f t="shared" si="0"/>
        <v>164</v>
      </c>
      <c r="M24" s="70">
        <f t="shared" si="0"/>
        <v>372</v>
      </c>
      <c r="N24" s="70">
        <f>+SUM(N6:N23)</f>
        <v>1191</v>
      </c>
      <c r="O24" s="83">
        <f>+SUM(O6:O23)</f>
        <v>7028</v>
      </c>
    </row>
    <row r="25" spans="1:15" s="48" customFormat="1" ht="4.5" customHeight="1" x14ac:dyDescent="0.3">
      <c r="G25" s="49"/>
      <c r="H25" s="49"/>
      <c r="I25" s="49"/>
      <c r="J25" s="49"/>
      <c r="K25" s="49"/>
      <c r="L25" s="49"/>
      <c r="M25" s="49"/>
      <c r="N25" s="49"/>
      <c r="O25" s="49"/>
    </row>
    <row r="26" spans="1:15" x14ac:dyDescent="0.3">
      <c r="A26" s="46" t="s">
        <v>44</v>
      </c>
    </row>
    <row r="27" spans="1:15" ht="28.5" customHeight="1" x14ac:dyDescent="0.3">
      <c r="A27" s="90" t="s">
        <v>569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</sheetData>
  <mergeCells count="15">
    <mergeCell ref="A27:O27"/>
    <mergeCell ref="N4:N5"/>
    <mergeCell ref="M4:M5"/>
    <mergeCell ref="A1:O1"/>
    <mergeCell ref="A2:O2"/>
    <mergeCell ref="A3:A5"/>
    <mergeCell ref="B3:N3"/>
    <mergeCell ref="O3:O5"/>
    <mergeCell ref="B4:F4"/>
    <mergeCell ref="G4:G5"/>
    <mergeCell ref="H4:H5"/>
    <mergeCell ref="I4:I5"/>
    <mergeCell ref="J4:J5"/>
    <mergeCell ref="K4:K5"/>
    <mergeCell ref="L4:L5"/>
  </mergeCells>
  <printOptions horizontalCentered="1"/>
  <pageMargins left="0" right="0" top="1.1811023622047245" bottom="0.74803149606299213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Q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" sqref="C3:O3"/>
    </sheetView>
  </sheetViews>
  <sheetFormatPr baseColWidth="10" defaultColWidth="11.44140625" defaultRowHeight="14.4" x14ac:dyDescent="0.3"/>
  <cols>
    <col min="1" max="1" width="27" style="14" customWidth="1"/>
    <col min="2" max="2" width="6.88671875" style="17" customWidth="1"/>
    <col min="3" max="6" width="6.664062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549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  <c r="Q3" s="11"/>
    </row>
    <row r="4" spans="1:17" s="15" customFormat="1" ht="15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  <c r="Q5" s="11"/>
    </row>
    <row r="6" spans="1:17" s="16" customFormat="1" x14ac:dyDescent="0.3">
      <c r="A6" s="76" t="s">
        <v>253</v>
      </c>
      <c r="B6" s="73" t="s">
        <v>13</v>
      </c>
      <c r="C6" s="73">
        <f t="shared" ref="C6:G6" si="0">+SUM(C7:C8)</f>
        <v>0</v>
      </c>
      <c r="D6" s="73">
        <f t="shared" si="0"/>
        <v>0</v>
      </c>
      <c r="E6" s="73">
        <f t="shared" si="0"/>
        <v>8</v>
      </c>
      <c r="F6" s="73">
        <f t="shared" si="0"/>
        <v>0</v>
      </c>
      <c r="G6" s="12">
        <f t="shared" si="0"/>
        <v>8</v>
      </c>
      <c r="H6" s="73">
        <f t="shared" ref="H6:P6" si="1">+SUM(H7:H8)</f>
        <v>14</v>
      </c>
      <c r="I6" s="73">
        <f t="shared" si="1"/>
        <v>6</v>
      </c>
      <c r="J6" s="73">
        <f t="shared" si="1"/>
        <v>5</v>
      </c>
      <c r="K6" s="73">
        <f t="shared" si="1"/>
        <v>6</v>
      </c>
      <c r="L6" s="73">
        <f t="shared" si="1"/>
        <v>19</v>
      </c>
      <c r="M6" s="73">
        <f t="shared" si="1"/>
        <v>0</v>
      </c>
      <c r="N6" s="73">
        <f t="shared" si="1"/>
        <v>15</v>
      </c>
      <c r="O6" s="73">
        <f t="shared" si="1"/>
        <v>21</v>
      </c>
      <c r="P6" s="77">
        <f t="shared" si="1"/>
        <v>94</v>
      </c>
      <c r="Q6" s="2"/>
    </row>
    <row r="7" spans="1:17" s="16" customFormat="1" x14ac:dyDescent="0.3">
      <c r="A7" s="20" t="s">
        <v>254</v>
      </c>
      <c r="B7" s="8" t="s">
        <v>18</v>
      </c>
      <c r="C7" s="3">
        <v>0</v>
      </c>
      <c r="D7" s="3">
        <v>0</v>
      </c>
      <c r="E7" s="3">
        <v>8</v>
      </c>
      <c r="F7" s="3">
        <v>0</v>
      </c>
      <c r="G7" s="72">
        <f>SUM(C7:F7)</f>
        <v>8</v>
      </c>
      <c r="H7" s="3">
        <v>14</v>
      </c>
      <c r="I7" s="3">
        <v>6</v>
      </c>
      <c r="J7" s="3">
        <v>5</v>
      </c>
      <c r="K7" s="3">
        <v>6</v>
      </c>
      <c r="L7" s="3">
        <v>19</v>
      </c>
      <c r="M7" s="3">
        <v>0</v>
      </c>
      <c r="N7" s="3">
        <v>15</v>
      </c>
      <c r="O7" s="3">
        <v>19</v>
      </c>
      <c r="P7" s="73">
        <f>+SUM(G7:O7)</f>
        <v>92</v>
      </c>
      <c r="Q7" s="2"/>
    </row>
    <row r="8" spans="1:17" s="16" customFormat="1" x14ac:dyDescent="0.3">
      <c r="A8" s="20" t="s">
        <v>255</v>
      </c>
      <c r="B8" s="8" t="s">
        <v>24</v>
      </c>
      <c r="C8" s="3">
        <v>0</v>
      </c>
      <c r="D8" s="3">
        <v>0</v>
      </c>
      <c r="E8" s="3">
        <v>0</v>
      </c>
      <c r="F8" s="3">
        <v>0</v>
      </c>
      <c r="G8" s="72">
        <f>SUM(C8:F8)</f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2</v>
      </c>
      <c r="P8" s="73">
        <f>+SUM(G8:O8)</f>
        <v>2</v>
      </c>
      <c r="Q8" s="2"/>
    </row>
    <row r="9" spans="1:17" s="16" customFormat="1" x14ac:dyDescent="0.3">
      <c r="A9" s="76" t="s">
        <v>256</v>
      </c>
      <c r="B9" s="73" t="s">
        <v>13</v>
      </c>
      <c r="C9" s="73">
        <f t="shared" ref="C9:F9" si="2">+SUM(C10:C13)</f>
        <v>0</v>
      </c>
      <c r="D9" s="73">
        <f t="shared" si="2"/>
        <v>0</v>
      </c>
      <c r="E9" s="73">
        <f t="shared" si="2"/>
        <v>0</v>
      </c>
      <c r="F9" s="73">
        <f t="shared" si="2"/>
        <v>0</v>
      </c>
      <c r="G9" s="12">
        <f t="shared" ref="G9:P9" si="3">+SUM(G10:G13)</f>
        <v>0</v>
      </c>
      <c r="H9" s="73">
        <f t="shared" si="3"/>
        <v>4</v>
      </c>
      <c r="I9" s="73">
        <f t="shared" si="3"/>
        <v>0</v>
      </c>
      <c r="J9" s="73">
        <f t="shared" si="3"/>
        <v>0</v>
      </c>
      <c r="K9" s="73">
        <f t="shared" si="3"/>
        <v>0</v>
      </c>
      <c r="L9" s="73">
        <f t="shared" si="3"/>
        <v>3</v>
      </c>
      <c r="M9" s="73">
        <f t="shared" si="3"/>
        <v>0</v>
      </c>
      <c r="N9" s="73">
        <f t="shared" si="3"/>
        <v>0</v>
      </c>
      <c r="O9" s="73">
        <f t="shared" si="3"/>
        <v>1</v>
      </c>
      <c r="P9" s="77">
        <f t="shared" si="3"/>
        <v>8</v>
      </c>
      <c r="Q9" s="2"/>
    </row>
    <row r="10" spans="1:17" s="16" customFormat="1" x14ac:dyDescent="0.25">
      <c r="A10" s="21" t="s">
        <v>257</v>
      </c>
      <c r="B10" s="8" t="s">
        <v>16</v>
      </c>
      <c r="C10" s="3">
        <v>0</v>
      </c>
      <c r="D10" s="3">
        <v>0</v>
      </c>
      <c r="E10" s="3">
        <v>0</v>
      </c>
      <c r="F10" s="3">
        <v>0</v>
      </c>
      <c r="G10" s="72">
        <f>SUM(C10:F10)</f>
        <v>0</v>
      </c>
      <c r="H10" s="3">
        <v>2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73">
        <f t="shared" ref="P10:P29" si="4">+SUM(G10:O10)</f>
        <v>4</v>
      </c>
      <c r="Q10" s="2"/>
    </row>
    <row r="11" spans="1:17" s="16" customFormat="1" x14ac:dyDescent="0.25">
      <c r="A11" s="22" t="s">
        <v>258</v>
      </c>
      <c r="B11" s="8" t="s">
        <v>24</v>
      </c>
      <c r="C11" s="3">
        <v>0</v>
      </c>
      <c r="D11" s="3">
        <v>0</v>
      </c>
      <c r="E11" s="3">
        <v>0</v>
      </c>
      <c r="F11" s="3">
        <v>0</v>
      </c>
      <c r="G11" s="72">
        <f>SUM(C11:F11)</f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1</v>
      </c>
      <c r="P11" s="73">
        <f t="shared" si="4"/>
        <v>1</v>
      </c>
      <c r="Q11" s="2"/>
    </row>
    <row r="12" spans="1:17" s="16" customFormat="1" x14ac:dyDescent="0.25">
      <c r="A12" s="22" t="s">
        <v>259</v>
      </c>
      <c r="B12" s="8" t="s">
        <v>19</v>
      </c>
      <c r="C12" s="3">
        <v>0</v>
      </c>
      <c r="D12" s="3">
        <v>0</v>
      </c>
      <c r="E12" s="3">
        <v>0</v>
      </c>
      <c r="F12" s="3">
        <v>0</v>
      </c>
      <c r="G12" s="72">
        <f>SUM(C12:F12)</f>
        <v>0</v>
      </c>
      <c r="H12" s="3">
        <v>2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73">
        <f t="shared" si="4"/>
        <v>2</v>
      </c>
      <c r="Q12" s="2"/>
    </row>
    <row r="13" spans="1:17" s="16" customFormat="1" x14ac:dyDescent="0.25">
      <c r="A13" s="63" t="s">
        <v>260</v>
      </c>
      <c r="B13" s="64" t="s">
        <v>19</v>
      </c>
      <c r="C13" s="3">
        <v>0</v>
      </c>
      <c r="D13" s="3">
        <v>0</v>
      </c>
      <c r="E13" s="3">
        <v>0</v>
      </c>
      <c r="F13" s="3">
        <v>0</v>
      </c>
      <c r="G13" s="72">
        <f>SUM(C13:F13)</f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73">
        <f>+SUM(G13:O13)</f>
        <v>1</v>
      </c>
      <c r="Q13" s="2"/>
    </row>
    <row r="14" spans="1:17" s="16" customFormat="1" x14ac:dyDescent="0.3">
      <c r="A14" s="76" t="s">
        <v>261</v>
      </c>
      <c r="B14" s="73" t="s">
        <v>13</v>
      </c>
      <c r="C14" s="73">
        <f t="shared" ref="C14:P14" si="5">+SUM(C15:C16)</f>
        <v>0</v>
      </c>
      <c r="D14" s="73">
        <f t="shared" si="5"/>
        <v>0</v>
      </c>
      <c r="E14" s="73">
        <f t="shared" si="5"/>
        <v>0</v>
      </c>
      <c r="F14" s="73">
        <f t="shared" si="5"/>
        <v>0</v>
      </c>
      <c r="G14" s="12">
        <f t="shared" si="5"/>
        <v>0</v>
      </c>
      <c r="H14" s="73">
        <f t="shared" si="5"/>
        <v>3</v>
      </c>
      <c r="I14" s="73">
        <f t="shared" si="5"/>
        <v>0</v>
      </c>
      <c r="J14" s="73">
        <f t="shared" si="5"/>
        <v>0</v>
      </c>
      <c r="K14" s="73">
        <f t="shared" si="5"/>
        <v>0</v>
      </c>
      <c r="L14" s="73">
        <f t="shared" si="5"/>
        <v>1</v>
      </c>
      <c r="M14" s="73">
        <f t="shared" si="5"/>
        <v>0</v>
      </c>
      <c r="N14" s="73">
        <f t="shared" si="5"/>
        <v>3</v>
      </c>
      <c r="O14" s="73">
        <f t="shared" si="5"/>
        <v>0</v>
      </c>
      <c r="P14" s="77">
        <f t="shared" si="5"/>
        <v>7</v>
      </c>
      <c r="Q14" s="2"/>
    </row>
    <row r="15" spans="1:17" s="16" customFormat="1" x14ac:dyDescent="0.3">
      <c r="A15" s="20" t="s">
        <v>262</v>
      </c>
      <c r="B15" s="1" t="s">
        <v>16</v>
      </c>
      <c r="C15" s="3">
        <v>0</v>
      </c>
      <c r="D15" s="3">
        <v>0</v>
      </c>
      <c r="E15" s="3">
        <v>0</v>
      </c>
      <c r="F15" s="3">
        <v>0</v>
      </c>
      <c r="G15" s="72">
        <f>SUM(C15:F15)</f>
        <v>0</v>
      </c>
      <c r="H15" s="3">
        <v>2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3</v>
      </c>
      <c r="O15" s="3">
        <v>0</v>
      </c>
      <c r="P15" s="73">
        <f t="shared" si="4"/>
        <v>5</v>
      </c>
      <c r="Q15" s="2"/>
    </row>
    <row r="16" spans="1:17" s="16" customFormat="1" x14ac:dyDescent="0.3">
      <c r="A16" s="20" t="s">
        <v>519</v>
      </c>
      <c r="B16" s="1" t="s">
        <v>19</v>
      </c>
      <c r="C16" s="3">
        <v>0</v>
      </c>
      <c r="D16" s="3">
        <v>0</v>
      </c>
      <c r="E16" s="3">
        <v>0</v>
      </c>
      <c r="F16" s="3">
        <v>0</v>
      </c>
      <c r="G16" s="72">
        <f>SUM(C16:F16)</f>
        <v>0</v>
      </c>
      <c r="H16" s="3">
        <v>1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73">
        <f t="shared" si="4"/>
        <v>2</v>
      </c>
      <c r="Q16" s="2"/>
    </row>
    <row r="17" spans="1:16" x14ac:dyDescent="0.3">
      <c r="A17" s="76" t="s">
        <v>263</v>
      </c>
      <c r="B17" s="73" t="s">
        <v>13</v>
      </c>
      <c r="C17" s="73">
        <f t="shared" ref="C17:G17" si="6">+SUM(C18:C19)</f>
        <v>0</v>
      </c>
      <c r="D17" s="73">
        <f t="shared" si="6"/>
        <v>0</v>
      </c>
      <c r="E17" s="73">
        <f t="shared" si="6"/>
        <v>0</v>
      </c>
      <c r="F17" s="73">
        <f t="shared" si="6"/>
        <v>0</v>
      </c>
      <c r="G17" s="12">
        <f t="shared" si="6"/>
        <v>0</v>
      </c>
      <c r="H17" s="73">
        <f t="shared" ref="H17:P17" si="7">+SUM(H18:H19)</f>
        <v>2</v>
      </c>
      <c r="I17" s="73">
        <f t="shared" si="7"/>
        <v>0</v>
      </c>
      <c r="J17" s="73">
        <f t="shared" si="7"/>
        <v>0</v>
      </c>
      <c r="K17" s="73">
        <f t="shared" si="7"/>
        <v>0</v>
      </c>
      <c r="L17" s="73">
        <f t="shared" si="7"/>
        <v>2</v>
      </c>
      <c r="M17" s="73">
        <f t="shared" si="7"/>
        <v>0</v>
      </c>
      <c r="N17" s="73">
        <f t="shared" si="7"/>
        <v>0</v>
      </c>
      <c r="O17" s="73">
        <f t="shared" si="7"/>
        <v>0</v>
      </c>
      <c r="P17" s="77">
        <f t="shared" si="7"/>
        <v>4</v>
      </c>
    </row>
    <row r="18" spans="1:16" x14ac:dyDescent="0.3">
      <c r="A18" s="20" t="s">
        <v>264</v>
      </c>
      <c r="B18" s="4" t="s">
        <v>16</v>
      </c>
      <c r="C18" s="3">
        <v>0</v>
      </c>
      <c r="D18" s="3">
        <v>0</v>
      </c>
      <c r="E18" s="3">
        <v>0</v>
      </c>
      <c r="F18" s="3">
        <v>0</v>
      </c>
      <c r="G18" s="72">
        <f>SUM(C18:F18)</f>
        <v>0</v>
      </c>
      <c r="H18" s="3">
        <v>1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73">
        <f t="shared" si="4"/>
        <v>2</v>
      </c>
    </row>
    <row r="19" spans="1:16" x14ac:dyDescent="0.3">
      <c r="A19" s="20" t="s">
        <v>265</v>
      </c>
      <c r="B19" s="5" t="s">
        <v>19</v>
      </c>
      <c r="C19" s="3">
        <v>0</v>
      </c>
      <c r="D19" s="3">
        <v>0</v>
      </c>
      <c r="E19" s="3">
        <v>0</v>
      </c>
      <c r="F19" s="3">
        <v>0</v>
      </c>
      <c r="G19" s="72">
        <f>SUM(C19:F19)</f>
        <v>0</v>
      </c>
      <c r="H19" s="3">
        <v>1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73">
        <f t="shared" si="4"/>
        <v>2</v>
      </c>
    </row>
    <row r="20" spans="1:16" x14ac:dyDescent="0.3">
      <c r="A20" s="76" t="s">
        <v>266</v>
      </c>
      <c r="B20" s="73" t="s">
        <v>13</v>
      </c>
      <c r="C20" s="73">
        <f t="shared" ref="C20:P20" si="8">+SUM(C21:C22)</f>
        <v>0</v>
      </c>
      <c r="D20" s="73">
        <f t="shared" si="8"/>
        <v>0</v>
      </c>
      <c r="E20" s="73">
        <f t="shared" si="8"/>
        <v>0</v>
      </c>
      <c r="F20" s="73">
        <f t="shared" si="8"/>
        <v>0</v>
      </c>
      <c r="G20" s="12">
        <f t="shared" si="8"/>
        <v>0</v>
      </c>
      <c r="H20" s="73">
        <f t="shared" si="8"/>
        <v>6</v>
      </c>
      <c r="I20" s="73">
        <f t="shared" si="8"/>
        <v>3</v>
      </c>
      <c r="J20" s="73">
        <f t="shared" si="8"/>
        <v>5</v>
      </c>
      <c r="K20" s="73">
        <f t="shared" si="8"/>
        <v>6</v>
      </c>
      <c r="L20" s="73">
        <f t="shared" si="8"/>
        <v>10</v>
      </c>
      <c r="M20" s="73">
        <f t="shared" si="8"/>
        <v>0</v>
      </c>
      <c r="N20" s="73">
        <f t="shared" si="8"/>
        <v>6</v>
      </c>
      <c r="O20" s="73">
        <f t="shared" si="8"/>
        <v>1</v>
      </c>
      <c r="P20" s="77">
        <f t="shared" si="8"/>
        <v>37</v>
      </c>
    </row>
    <row r="21" spans="1:16" x14ac:dyDescent="0.25">
      <c r="A21" s="6" t="s">
        <v>267</v>
      </c>
      <c r="B21" s="4" t="s">
        <v>14</v>
      </c>
      <c r="C21" s="3">
        <v>0</v>
      </c>
      <c r="D21" s="3">
        <v>0</v>
      </c>
      <c r="E21" s="3">
        <v>0</v>
      </c>
      <c r="F21" s="3">
        <v>0</v>
      </c>
      <c r="G21" s="72">
        <f>SUM(C21:F21)</f>
        <v>0</v>
      </c>
      <c r="H21" s="3">
        <v>6</v>
      </c>
      <c r="I21" s="3">
        <v>3</v>
      </c>
      <c r="J21" s="3">
        <v>5</v>
      </c>
      <c r="K21" s="3">
        <v>6</v>
      </c>
      <c r="L21" s="3">
        <v>10</v>
      </c>
      <c r="M21" s="3">
        <v>0</v>
      </c>
      <c r="N21" s="3">
        <v>6</v>
      </c>
      <c r="O21" s="3">
        <v>0</v>
      </c>
      <c r="P21" s="73">
        <f t="shared" si="4"/>
        <v>36</v>
      </c>
    </row>
    <row r="22" spans="1:16" x14ac:dyDescent="0.25">
      <c r="A22" s="6" t="s">
        <v>268</v>
      </c>
      <c r="B22" s="4" t="s">
        <v>24</v>
      </c>
      <c r="C22" s="3">
        <v>0</v>
      </c>
      <c r="D22" s="3">
        <v>0</v>
      </c>
      <c r="E22" s="3">
        <v>0</v>
      </c>
      <c r="F22" s="3">
        <v>0</v>
      </c>
      <c r="G22" s="72">
        <f>SUM(C22:F22)</f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</v>
      </c>
      <c r="P22" s="73">
        <f t="shared" si="4"/>
        <v>1</v>
      </c>
    </row>
    <row r="23" spans="1:16" x14ac:dyDescent="0.3">
      <c r="A23" s="76" t="s">
        <v>269</v>
      </c>
      <c r="B23" s="73" t="s">
        <v>13</v>
      </c>
      <c r="C23" s="73">
        <f t="shared" ref="C23" si="9">+SUM(C24:C25)</f>
        <v>0</v>
      </c>
      <c r="D23" s="73">
        <f t="shared" ref="D23:P23" si="10">+SUM(D24:D25)</f>
        <v>0</v>
      </c>
      <c r="E23" s="73">
        <f t="shared" si="10"/>
        <v>0</v>
      </c>
      <c r="F23" s="73">
        <f t="shared" si="10"/>
        <v>0</v>
      </c>
      <c r="G23" s="12">
        <f t="shared" si="10"/>
        <v>0</v>
      </c>
      <c r="H23" s="73">
        <f t="shared" si="10"/>
        <v>2</v>
      </c>
      <c r="I23" s="73">
        <f t="shared" si="10"/>
        <v>0</v>
      </c>
      <c r="J23" s="73">
        <f t="shared" si="10"/>
        <v>2</v>
      </c>
      <c r="K23" s="73">
        <f t="shared" si="10"/>
        <v>0</v>
      </c>
      <c r="L23" s="73">
        <f t="shared" si="10"/>
        <v>0</v>
      </c>
      <c r="M23" s="73">
        <f t="shared" si="10"/>
        <v>0</v>
      </c>
      <c r="N23" s="73">
        <f t="shared" si="10"/>
        <v>0</v>
      </c>
      <c r="O23" s="73">
        <f t="shared" si="10"/>
        <v>0</v>
      </c>
      <c r="P23" s="77">
        <f t="shared" si="10"/>
        <v>4</v>
      </c>
    </row>
    <row r="24" spans="1:16" x14ac:dyDescent="0.3">
      <c r="A24" s="20" t="s">
        <v>270</v>
      </c>
      <c r="B24" s="4" t="s">
        <v>19</v>
      </c>
      <c r="C24" s="3">
        <v>0</v>
      </c>
      <c r="D24" s="3">
        <v>0</v>
      </c>
      <c r="E24" s="3">
        <v>0</v>
      </c>
      <c r="F24" s="3">
        <v>0</v>
      </c>
      <c r="G24" s="72">
        <f>SUM(C24:F24)</f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73">
        <f t="shared" si="4"/>
        <v>2</v>
      </c>
    </row>
    <row r="25" spans="1:16" x14ac:dyDescent="0.3">
      <c r="A25" s="20" t="s">
        <v>271</v>
      </c>
      <c r="B25" s="10" t="s">
        <v>19</v>
      </c>
      <c r="C25" s="3">
        <v>0</v>
      </c>
      <c r="D25" s="3">
        <v>0</v>
      </c>
      <c r="E25" s="3">
        <v>0</v>
      </c>
      <c r="F25" s="3">
        <v>0</v>
      </c>
      <c r="G25" s="72">
        <f>SUM(C25:F25)</f>
        <v>0</v>
      </c>
      <c r="H25" s="3">
        <v>1</v>
      </c>
      <c r="I25" s="3">
        <v>0</v>
      </c>
      <c r="J25" s="3">
        <v>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73">
        <f t="shared" si="4"/>
        <v>2</v>
      </c>
    </row>
    <row r="26" spans="1:16" ht="18" customHeight="1" x14ac:dyDescent="0.3">
      <c r="A26" s="76" t="s">
        <v>272</v>
      </c>
      <c r="B26" s="73" t="s">
        <v>13</v>
      </c>
      <c r="C26" s="73">
        <f t="shared" ref="C26:P26" si="11">+SUM(C27:C27)</f>
        <v>0</v>
      </c>
      <c r="D26" s="73">
        <f t="shared" si="11"/>
        <v>0</v>
      </c>
      <c r="E26" s="73">
        <f t="shared" si="11"/>
        <v>0</v>
      </c>
      <c r="F26" s="73">
        <f t="shared" si="11"/>
        <v>0</v>
      </c>
      <c r="G26" s="12">
        <f t="shared" si="11"/>
        <v>0</v>
      </c>
      <c r="H26" s="73">
        <f t="shared" si="11"/>
        <v>4</v>
      </c>
      <c r="I26" s="73">
        <f t="shared" si="11"/>
        <v>0</v>
      </c>
      <c r="J26" s="73">
        <f t="shared" si="11"/>
        <v>4</v>
      </c>
      <c r="K26" s="73">
        <f t="shared" si="11"/>
        <v>0</v>
      </c>
      <c r="L26" s="73">
        <f t="shared" si="11"/>
        <v>11</v>
      </c>
      <c r="M26" s="73">
        <f t="shared" si="11"/>
        <v>0</v>
      </c>
      <c r="N26" s="73">
        <f t="shared" si="11"/>
        <v>3</v>
      </c>
      <c r="O26" s="73">
        <f t="shared" si="11"/>
        <v>0</v>
      </c>
      <c r="P26" s="77">
        <f t="shared" si="11"/>
        <v>22</v>
      </c>
    </row>
    <row r="27" spans="1:16" x14ac:dyDescent="0.3">
      <c r="A27" s="20" t="s">
        <v>273</v>
      </c>
      <c r="B27" s="7" t="s">
        <v>14</v>
      </c>
      <c r="C27" s="3">
        <v>0</v>
      </c>
      <c r="D27" s="3">
        <v>0</v>
      </c>
      <c r="E27" s="3">
        <v>0</v>
      </c>
      <c r="F27" s="3">
        <v>0</v>
      </c>
      <c r="G27" s="72">
        <f>SUM(C27:F27)</f>
        <v>0</v>
      </c>
      <c r="H27" s="3">
        <v>4</v>
      </c>
      <c r="I27" s="3">
        <v>0</v>
      </c>
      <c r="J27" s="3">
        <v>4</v>
      </c>
      <c r="K27" s="3">
        <v>0</v>
      </c>
      <c r="L27" s="3">
        <v>11</v>
      </c>
      <c r="M27" s="3">
        <v>0</v>
      </c>
      <c r="N27" s="3">
        <v>3</v>
      </c>
      <c r="O27" s="3">
        <v>0</v>
      </c>
      <c r="P27" s="73">
        <f t="shared" si="4"/>
        <v>22</v>
      </c>
    </row>
    <row r="28" spans="1:16" ht="18" customHeight="1" x14ac:dyDescent="0.3">
      <c r="A28" s="76" t="s">
        <v>274</v>
      </c>
      <c r="B28" s="73" t="s">
        <v>13</v>
      </c>
      <c r="C28" s="73">
        <f t="shared" ref="C28" si="12">+SUM(C29:C30)</f>
        <v>0</v>
      </c>
      <c r="D28" s="73">
        <f t="shared" ref="D28:P28" si="13">+SUM(D29:D31)</f>
        <v>0</v>
      </c>
      <c r="E28" s="73">
        <f t="shared" si="13"/>
        <v>0</v>
      </c>
      <c r="F28" s="73">
        <f t="shared" si="13"/>
        <v>0</v>
      </c>
      <c r="G28" s="12">
        <f t="shared" si="13"/>
        <v>0</v>
      </c>
      <c r="H28" s="73">
        <f t="shared" si="13"/>
        <v>4</v>
      </c>
      <c r="I28" s="73">
        <f t="shared" si="13"/>
        <v>0</v>
      </c>
      <c r="J28" s="73">
        <f t="shared" si="13"/>
        <v>4</v>
      </c>
      <c r="K28" s="73">
        <f t="shared" si="13"/>
        <v>0</v>
      </c>
      <c r="L28" s="73">
        <f t="shared" si="13"/>
        <v>4</v>
      </c>
      <c r="M28" s="73">
        <f t="shared" si="13"/>
        <v>0</v>
      </c>
      <c r="N28" s="73">
        <f t="shared" si="13"/>
        <v>0</v>
      </c>
      <c r="O28" s="73">
        <f t="shared" si="13"/>
        <v>0</v>
      </c>
      <c r="P28" s="77">
        <f t="shared" si="13"/>
        <v>12</v>
      </c>
    </row>
    <row r="29" spans="1:16" x14ac:dyDescent="0.3">
      <c r="A29" s="20" t="s">
        <v>275</v>
      </c>
      <c r="B29" s="9" t="s">
        <v>16</v>
      </c>
      <c r="C29" s="3">
        <v>0</v>
      </c>
      <c r="D29" s="3">
        <v>0</v>
      </c>
      <c r="E29" s="3">
        <v>0</v>
      </c>
      <c r="F29" s="3">
        <v>0</v>
      </c>
      <c r="G29" s="72">
        <f>SUM(C29:F29)</f>
        <v>0</v>
      </c>
      <c r="H29" s="3">
        <v>2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0</v>
      </c>
      <c r="O29" s="3">
        <v>0</v>
      </c>
      <c r="P29" s="73">
        <f t="shared" si="4"/>
        <v>8</v>
      </c>
    </row>
    <row r="30" spans="1:16" x14ac:dyDescent="0.3">
      <c r="A30" s="20" t="s">
        <v>534</v>
      </c>
      <c r="B30" s="9" t="s">
        <v>33</v>
      </c>
      <c r="C30" s="3">
        <v>0</v>
      </c>
      <c r="D30" s="3">
        <v>0</v>
      </c>
      <c r="E30" s="3">
        <v>0</v>
      </c>
      <c r="F30" s="3">
        <v>0</v>
      </c>
      <c r="G30" s="72">
        <f>SUM(C30:F30)</f>
        <v>0</v>
      </c>
      <c r="H30" s="3">
        <v>1</v>
      </c>
      <c r="I30" s="3">
        <v>0</v>
      </c>
      <c r="J30" s="3">
        <v>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73">
        <f>+SUM(G30:O30)</f>
        <v>2</v>
      </c>
    </row>
    <row r="31" spans="1:16" x14ac:dyDescent="0.3">
      <c r="A31" s="20" t="s">
        <v>535</v>
      </c>
      <c r="B31" s="56" t="s">
        <v>19</v>
      </c>
      <c r="C31" s="3">
        <v>0</v>
      </c>
      <c r="D31" s="3">
        <v>0</v>
      </c>
      <c r="E31" s="3">
        <v>0</v>
      </c>
      <c r="F31" s="3">
        <v>0</v>
      </c>
      <c r="G31" s="72">
        <f>SUM(C31:F31)</f>
        <v>0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73">
        <f>+SUM(G31:O31)</f>
        <v>2</v>
      </c>
    </row>
    <row r="32" spans="1:16" ht="18" customHeight="1" x14ac:dyDescent="0.3">
      <c r="A32" s="76" t="s">
        <v>276</v>
      </c>
      <c r="B32" s="73" t="s">
        <v>13</v>
      </c>
      <c r="C32" s="73">
        <f t="shared" ref="C32" si="14">+SUM(C33:C33)</f>
        <v>0</v>
      </c>
      <c r="D32" s="73">
        <f t="shared" ref="D32:P32" si="15">+SUM(D33:D33)</f>
        <v>0</v>
      </c>
      <c r="E32" s="73">
        <f t="shared" si="15"/>
        <v>0</v>
      </c>
      <c r="F32" s="73">
        <f t="shared" si="15"/>
        <v>0</v>
      </c>
      <c r="G32" s="12">
        <f t="shared" si="15"/>
        <v>0</v>
      </c>
      <c r="H32" s="73">
        <f t="shared" si="15"/>
        <v>3</v>
      </c>
      <c r="I32" s="73">
        <f t="shared" si="15"/>
        <v>0</v>
      </c>
      <c r="J32" s="73">
        <f t="shared" si="15"/>
        <v>1</v>
      </c>
      <c r="K32" s="73">
        <f t="shared" si="15"/>
        <v>0</v>
      </c>
      <c r="L32" s="73">
        <f t="shared" si="15"/>
        <v>2</v>
      </c>
      <c r="M32" s="73">
        <f t="shared" si="15"/>
        <v>0</v>
      </c>
      <c r="N32" s="73">
        <f t="shared" si="15"/>
        <v>0</v>
      </c>
      <c r="O32" s="73">
        <f t="shared" si="15"/>
        <v>0</v>
      </c>
      <c r="P32" s="77">
        <f t="shared" si="15"/>
        <v>6</v>
      </c>
    </row>
    <row r="33" spans="1:16" x14ac:dyDescent="0.3">
      <c r="A33" s="20" t="s">
        <v>277</v>
      </c>
      <c r="B33" s="1" t="s">
        <v>16</v>
      </c>
      <c r="C33" s="3">
        <v>0</v>
      </c>
      <c r="D33" s="3">
        <v>0</v>
      </c>
      <c r="E33" s="3">
        <v>0</v>
      </c>
      <c r="F33" s="3">
        <v>0</v>
      </c>
      <c r="G33" s="72">
        <f>SUM(C33:F33)</f>
        <v>0</v>
      </c>
      <c r="H33" s="3">
        <v>3</v>
      </c>
      <c r="I33" s="3">
        <v>0</v>
      </c>
      <c r="J33" s="3">
        <v>1</v>
      </c>
      <c r="K33" s="3">
        <v>0</v>
      </c>
      <c r="L33" s="3">
        <v>2</v>
      </c>
      <c r="M33" s="3">
        <v>0</v>
      </c>
      <c r="N33" s="3">
        <v>0</v>
      </c>
      <c r="O33" s="3">
        <v>0</v>
      </c>
      <c r="P33" s="73">
        <f>+SUM(G33:O33)</f>
        <v>6</v>
      </c>
    </row>
    <row r="34" spans="1:16" ht="18" customHeight="1" x14ac:dyDescent="0.3">
      <c r="A34" s="76" t="s">
        <v>278</v>
      </c>
      <c r="B34" s="73" t="s">
        <v>13</v>
      </c>
      <c r="C34" s="73">
        <f t="shared" ref="C34:P34" si="16">+SUM(C35:C35)</f>
        <v>0</v>
      </c>
      <c r="D34" s="73">
        <f t="shared" si="16"/>
        <v>0</v>
      </c>
      <c r="E34" s="73">
        <f t="shared" si="16"/>
        <v>0</v>
      </c>
      <c r="F34" s="73">
        <f t="shared" si="16"/>
        <v>0</v>
      </c>
      <c r="G34" s="12">
        <f t="shared" si="16"/>
        <v>0</v>
      </c>
      <c r="H34" s="73">
        <f t="shared" si="16"/>
        <v>5</v>
      </c>
      <c r="I34" s="73">
        <f t="shared" si="16"/>
        <v>2</v>
      </c>
      <c r="J34" s="73">
        <f t="shared" si="16"/>
        <v>1</v>
      </c>
      <c r="K34" s="73">
        <f t="shared" si="16"/>
        <v>2</v>
      </c>
      <c r="L34" s="73">
        <f t="shared" si="16"/>
        <v>4</v>
      </c>
      <c r="M34" s="73">
        <f t="shared" si="16"/>
        <v>0</v>
      </c>
      <c r="N34" s="73">
        <f t="shared" si="16"/>
        <v>12</v>
      </c>
      <c r="O34" s="73">
        <f t="shared" si="16"/>
        <v>0</v>
      </c>
      <c r="P34" s="77">
        <f t="shared" si="16"/>
        <v>26</v>
      </c>
    </row>
    <row r="35" spans="1:16" x14ac:dyDescent="0.3">
      <c r="A35" s="20" t="s">
        <v>279</v>
      </c>
      <c r="B35" s="4" t="s">
        <v>14</v>
      </c>
      <c r="C35" s="3">
        <v>0</v>
      </c>
      <c r="D35" s="3">
        <v>0</v>
      </c>
      <c r="E35" s="3">
        <v>0</v>
      </c>
      <c r="F35" s="3">
        <v>0</v>
      </c>
      <c r="G35" s="72">
        <f>SUM(C35:F35)</f>
        <v>0</v>
      </c>
      <c r="H35" s="3">
        <v>5</v>
      </c>
      <c r="I35" s="3">
        <v>2</v>
      </c>
      <c r="J35" s="3">
        <v>1</v>
      </c>
      <c r="K35" s="3">
        <v>2</v>
      </c>
      <c r="L35" s="3">
        <v>4</v>
      </c>
      <c r="M35" s="3">
        <v>0</v>
      </c>
      <c r="N35" s="3">
        <v>12</v>
      </c>
      <c r="O35" s="3">
        <v>0</v>
      </c>
      <c r="P35" s="73">
        <f>+SUM(G35:O35)</f>
        <v>26</v>
      </c>
    </row>
    <row r="36" spans="1:16" ht="18" customHeight="1" x14ac:dyDescent="0.3">
      <c r="A36" s="76" t="s">
        <v>280</v>
      </c>
      <c r="B36" s="73" t="s">
        <v>13</v>
      </c>
      <c r="C36" s="73">
        <f t="shared" ref="C36:P36" si="17">+SUM(C37:C39)</f>
        <v>0</v>
      </c>
      <c r="D36" s="73">
        <f t="shared" si="17"/>
        <v>0</v>
      </c>
      <c r="E36" s="73">
        <f t="shared" si="17"/>
        <v>0</v>
      </c>
      <c r="F36" s="73">
        <f t="shared" si="17"/>
        <v>0</v>
      </c>
      <c r="G36" s="12">
        <f t="shared" si="17"/>
        <v>0</v>
      </c>
      <c r="H36" s="73">
        <f t="shared" si="17"/>
        <v>6</v>
      </c>
      <c r="I36" s="73">
        <f t="shared" si="17"/>
        <v>0</v>
      </c>
      <c r="J36" s="73">
        <f t="shared" si="17"/>
        <v>4</v>
      </c>
      <c r="K36" s="73">
        <f t="shared" si="17"/>
        <v>0</v>
      </c>
      <c r="L36" s="73">
        <f t="shared" si="17"/>
        <v>6</v>
      </c>
      <c r="M36" s="73">
        <f t="shared" si="17"/>
        <v>0</v>
      </c>
      <c r="N36" s="73">
        <f t="shared" si="17"/>
        <v>0</v>
      </c>
      <c r="O36" s="73">
        <f t="shared" si="17"/>
        <v>0</v>
      </c>
      <c r="P36" s="77">
        <f t="shared" si="17"/>
        <v>16</v>
      </c>
    </row>
    <row r="37" spans="1:16" x14ac:dyDescent="0.3">
      <c r="A37" s="20" t="s">
        <v>281</v>
      </c>
      <c r="B37" s="4" t="s">
        <v>16</v>
      </c>
      <c r="C37" s="3">
        <v>0</v>
      </c>
      <c r="D37" s="3">
        <v>0</v>
      </c>
      <c r="E37" s="3">
        <v>0</v>
      </c>
      <c r="F37" s="3">
        <v>0</v>
      </c>
      <c r="G37" s="72">
        <f>SUM(C37:F37)</f>
        <v>0</v>
      </c>
      <c r="H37" s="3">
        <v>4</v>
      </c>
      <c r="I37" s="3">
        <v>0</v>
      </c>
      <c r="J37" s="3">
        <v>3</v>
      </c>
      <c r="K37" s="3">
        <v>0</v>
      </c>
      <c r="L37" s="3">
        <v>6</v>
      </c>
      <c r="M37" s="3">
        <v>0</v>
      </c>
      <c r="N37" s="3">
        <v>0</v>
      </c>
      <c r="O37" s="3">
        <v>0</v>
      </c>
      <c r="P37" s="73">
        <f>+SUM(G37:O37)</f>
        <v>13</v>
      </c>
    </row>
    <row r="38" spans="1:16" ht="24.75" customHeight="1" x14ac:dyDescent="0.3">
      <c r="A38" s="20" t="s">
        <v>282</v>
      </c>
      <c r="B38" s="4" t="s">
        <v>19</v>
      </c>
      <c r="C38" s="3">
        <v>0</v>
      </c>
      <c r="D38" s="3">
        <v>0</v>
      </c>
      <c r="E38" s="3">
        <v>0</v>
      </c>
      <c r="F38" s="3">
        <v>0</v>
      </c>
      <c r="G38" s="72">
        <f>SUM(C38:F38)</f>
        <v>0</v>
      </c>
      <c r="H38" s="3">
        <v>1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73">
        <f>+SUM(G38:O38)</f>
        <v>2</v>
      </c>
    </row>
    <row r="39" spans="1:16" x14ac:dyDescent="0.3">
      <c r="A39" s="20" t="s">
        <v>283</v>
      </c>
      <c r="B39" s="4" t="s">
        <v>19</v>
      </c>
      <c r="C39" s="3">
        <v>0</v>
      </c>
      <c r="D39" s="3">
        <v>0</v>
      </c>
      <c r="E39" s="3">
        <v>0</v>
      </c>
      <c r="F39" s="3">
        <v>0</v>
      </c>
      <c r="G39" s="72">
        <f>SUM(C39:F39)</f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73">
        <f>+SUM(G39:O39)</f>
        <v>1</v>
      </c>
    </row>
    <row r="40" spans="1:16" ht="18" customHeight="1" x14ac:dyDescent="0.3">
      <c r="A40" s="76" t="s">
        <v>293</v>
      </c>
      <c r="B40" s="73" t="s">
        <v>13</v>
      </c>
      <c r="C40" s="73">
        <f t="shared" ref="C40" si="18">+SUM(C41:C41)</f>
        <v>0</v>
      </c>
      <c r="D40" s="73">
        <f t="shared" ref="D40:P40" si="19">+SUM(D41:D41)</f>
        <v>0</v>
      </c>
      <c r="E40" s="73">
        <f t="shared" si="19"/>
        <v>0</v>
      </c>
      <c r="F40" s="73">
        <f t="shared" si="19"/>
        <v>0</v>
      </c>
      <c r="G40" s="12">
        <f t="shared" si="19"/>
        <v>0</v>
      </c>
      <c r="H40" s="73">
        <f t="shared" si="19"/>
        <v>0</v>
      </c>
      <c r="I40" s="73">
        <f t="shared" si="19"/>
        <v>0</v>
      </c>
      <c r="J40" s="73">
        <f t="shared" si="19"/>
        <v>1</v>
      </c>
      <c r="K40" s="73">
        <f t="shared" si="19"/>
        <v>0</v>
      </c>
      <c r="L40" s="73">
        <f t="shared" si="19"/>
        <v>4</v>
      </c>
      <c r="M40" s="73">
        <f t="shared" si="19"/>
        <v>0</v>
      </c>
      <c r="N40" s="73">
        <f t="shared" si="19"/>
        <v>0</v>
      </c>
      <c r="O40" s="73">
        <f t="shared" si="19"/>
        <v>0</v>
      </c>
      <c r="P40" s="77">
        <f t="shared" si="19"/>
        <v>5</v>
      </c>
    </row>
    <row r="41" spans="1:16" ht="19.5" customHeight="1" x14ac:dyDescent="0.3">
      <c r="A41" s="27" t="s">
        <v>284</v>
      </c>
      <c r="B41" s="58" t="s">
        <v>16</v>
      </c>
      <c r="C41" s="59">
        <v>0</v>
      </c>
      <c r="D41" s="59">
        <v>0</v>
      </c>
      <c r="E41" s="59">
        <v>0</v>
      </c>
      <c r="F41" s="59">
        <v>0</v>
      </c>
      <c r="G41" s="72">
        <f>SUM(C41:F41)</f>
        <v>0</v>
      </c>
      <c r="H41" s="59">
        <v>0</v>
      </c>
      <c r="I41" s="59">
        <v>0</v>
      </c>
      <c r="J41" s="59">
        <v>1</v>
      </c>
      <c r="K41" s="59">
        <v>0</v>
      </c>
      <c r="L41" s="59">
        <v>4</v>
      </c>
      <c r="M41" s="59">
        <v>0</v>
      </c>
      <c r="N41" s="59">
        <v>0</v>
      </c>
      <c r="O41" s="59">
        <v>0</v>
      </c>
      <c r="P41" s="73">
        <f>+SUM(G41:O41)</f>
        <v>5</v>
      </c>
    </row>
    <row r="42" spans="1:16" ht="18" customHeight="1" x14ac:dyDescent="0.3">
      <c r="A42" s="76" t="s">
        <v>285</v>
      </c>
      <c r="B42" s="73" t="s">
        <v>13</v>
      </c>
      <c r="C42" s="73">
        <f t="shared" ref="C42:P42" si="20">+SUM(C43:C44)</f>
        <v>0</v>
      </c>
      <c r="D42" s="73">
        <f t="shared" si="20"/>
        <v>0</v>
      </c>
      <c r="E42" s="73">
        <f t="shared" si="20"/>
        <v>0</v>
      </c>
      <c r="F42" s="73">
        <f t="shared" si="20"/>
        <v>0</v>
      </c>
      <c r="G42" s="12">
        <f t="shared" si="20"/>
        <v>0</v>
      </c>
      <c r="H42" s="73">
        <f t="shared" si="20"/>
        <v>1</v>
      </c>
      <c r="I42" s="73">
        <f t="shared" si="20"/>
        <v>0</v>
      </c>
      <c r="J42" s="73">
        <f t="shared" si="20"/>
        <v>1</v>
      </c>
      <c r="K42" s="73">
        <f t="shared" si="20"/>
        <v>0</v>
      </c>
      <c r="L42" s="73">
        <f t="shared" si="20"/>
        <v>60</v>
      </c>
      <c r="M42" s="73">
        <f t="shared" si="20"/>
        <v>0</v>
      </c>
      <c r="N42" s="73">
        <f t="shared" si="20"/>
        <v>1</v>
      </c>
      <c r="O42" s="73">
        <f t="shared" si="20"/>
        <v>0</v>
      </c>
      <c r="P42" s="77">
        <f t="shared" si="20"/>
        <v>63</v>
      </c>
    </row>
    <row r="43" spans="1:16" x14ac:dyDescent="0.3">
      <c r="A43" s="20" t="s">
        <v>286</v>
      </c>
      <c r="B43" s="28" t="s">
        <v>16</v>
      </c>
      <c r="C43" s="60">
        <v>0</v>
      </c>
      <c r="D43" s="60">
        <v>0</v>
      </c>
      <c r="E43" s="60">
        <v>0</v>
      </c>
      <c r="F43" s="60">
        <v>0</v>
      </c>
      <c r="G43" s="72">
        <f>SUM(C43:F43)</f>
        <v>0</v>
      </c>
      <c r="H43" s="60">
        <v>1</v>
      </c>
      <c r="I43" s="60">
        <v>0</v>
      </c>
      <c r="J43" s="60">
        <v>1</v>
      </c>
      <c r="K43" s="60">
        <v>0</v>
      </c>
      <c r="L43" s="60">
        <v>1</v>
      </c>
      <c r="M43" s="60">
        <v>0</v>
      </c>
      <c r="N43" s="60">
        <v>1</v>
      </c>
      <c r="O43" s="60">
        <v>0</v>
      </c>
      <c r="P43" s="73">
        <f>+SUM(G43:O43)</f>
        <v>4</v>
      </c>
    </row>
    <row r="44" spans="1:16" x14ac:dyDescent="0.3">
      <c r="A44" s="27" t="s">
        <v>287</v>
      </c>
      <c r="B44" s="10" t="s">
        <v>301</v>
      </c>
      <c r="C44" s="3">
        <v>0</v>
      </c>
      <c r="D44" s="3">
        <v>0</v>
      </c>
      <c r="E44" s="3">
        <v>0</v>
      </c>
      <c r="F44" s="3">
        <v>0</v>
      </c>
      <c r="G44" s="72">
        <f>SUM(C44:F44)</f>
        <v>0</v>
      </c>
      <c r="H44" s="3">
        <v>0</v>
      </c>
      <c r="I44" s="3">
        <v>0</v>
      </c>
      <c r="J44" s="3">
        <v>0</v>
      </c>
      <c r="K44" s="3">
        <v>0</v>
      </c>
      <c r="L44" s="3">
        <v>59</v>
      </c>
      <c r="M44" s="3">
        <v>0</v>
      </c>
      <c r="N44" s="3">
        <v>0</v>
      </c>
      <c r="O44" s="3">
        <v>0</v>
      </c>
      <c r="P44" s="73">
        <f>+SUM(G44:O44)</f>
        <v>59</v>
      </c>
    </row>
    <row r="45" spans="1:16" ht="18" customHeight="1" x14ac:dyDescent="0.3">
      <c r="A45" s="76" t="s">
        <v>288</v>
      </c>
      <c r="B45" s="73" t="s">
        <v>13</v>
      </c>
      <c r="C45" s="73">
        <f t="shared" ref="C45:P45" si="21">+SUM(C46:C46)</f>
        <v>0</v>
      </c>
      <c r="D45" s="73">
        <f t="shared" si="21"/>
        <v>0</v>
      </c>
      <c r="E45" s="73">
        <f t="shared" si="21"/>
        <v>0</v>
      </c>
      <c r="F45" s="73">
        <f t="shared" si="21"/>
        <v>0</v>
      </c>
      <c r="G45" s="12">
        <f t="shared" si="21"/>
        <v>0</v>
      </c>
      <c r="H45" s="73">
        <f t="shared" si="21"/>
        <v>2</v>
      </c>
      <c r="I45" s="73">
        <f t="shared" si="21"/>
        <v>0</v>
      </c>
      <c r="J45" s="73">
        <f t="shared" si="21"/>
        <v>2</v>
      </c>
      <c r="K45" s="73">
        <f t="shared" si="21"/>
        <v>0</v>
      </c>
      <c r="L45" s="73">
        <f t="shared" si="21"/>
        <v>2</v>
      </c>
      <c r="M45" s="73">
        <f t="shared" si="21"/>
        <v>0</v>
      </c>
      <c r="N45" s="73">
        <f t="shared" si="21"/>
        <v>0</v>
      </c>
      <c r="O45" s="73">
        <f t="shared" si="21"/>
        <v>0</v>
      </c>
      <c r="P45" s="77">
        <f t="shared" si="21"/>
        <v>6</v>
      </c>
    </row>
    <row r="46" spans="1:16" x14ac:dyDescent="0.3">
      <c r="A46" s="20" t="s">
        <v>289</v>
      </c>
      <c r="B46" s="7" t="s">
        <v>19</v>
      </c>
      <c r="C46" s="3">
        <v>0</v>
      </c>
      <c r="D46" s="3">
        <v>0</v>
      </c>
      <c r="E46" s="3">
        <v>0</v>
      </c>
      <c r="F46" s="3">
        <v>0</v>
      </c>
      <c r="G46" s="72">
        <f>SUM(C46:F46)</f>
        <v>0</v>
      </c>
      <c r="H46" s="3">
        <v>2</v>
      </c>
      <c r="I46" s="3">
        <v>0</v>
      </c>
      <c r="J46" s="3">
        <v>2</v>
      </c>
      <c r="K46" s="3">
        <v>0</v>
      </c>
      <c r="L46" s="3">
        <v>2</v>
      </c>
      <c r="M46" s="3">
        <v>0</v>
      </c>
      <c r="N46" s="3">
        <v>0</v>
      </c>
      <c r="O46" s="3">
        <v>0</v>
      </c>
      <c r="P46" s="73">
        <f>+SUM(G46:O46)</f>
        <v>6</v>
      </c>
    </row>
    <row r="47" spans="1:16" ht="18" customHeight="1" x14ac:dyDescent="0.3">
      <c r="A47" s="76" t="s">
        <v>290</v>
      </c>
      <c r="B47" s="73" t="s">
        <v>13</v>
      </c>
      <c r="C47" s="73">
        <f t="shared" ref="C47:P47" si="22">+SUM(C48:C49)</f>
        <v>0</v>
      </c>
      <c r="D47" s="73">
        <f t="shared" si="22"/>
        <v>0</v>
      </c>
      <c r="E47" s="73">
        <f t="shared" si="22"/>
        <v>0</v>
      </c>
      <c r="F47" s="73">
        <f t="shared" si="22"/>
        <v>0</v>
      </c>
      <c r="G47" s="12">
        <f t="shared" si="22"/>
        <v>0</v>
      </c>
      <c r="H47" s="73">
        <f t="shared" si="22"/>
        <v>6</v>
      </c>
      <c r="I47" s="73">
        <f t="shared" si="22"/>
        <v>1</v>
      </c>
      <c r="J47" s="73">
        <f t="shared" si="22"/>
        <v>4</v>
      </c>
      <c r="K47" s="73">
        <f t="shared" si="22"/>
        <v>0</v>
      </c>
      <c r="L47" s="73">
        <f t="shared" si="22"/>
        <v>4</v>
      </c>
      <c r="M47" s="73">
        <f t="shared" si="22"/>
        <v>0</v>
      </c>
      <c r="N47" s="73">
        <f t="shared" si="22"/>
        <v>4</v>
      </c>
      <c r="O47" s="73">
        <f t="shared" si="22"/>
        <v>0</v>
      </c>
      <c r="P47" s="77">
        <f t="shared" si="22"/>
        <v>19</v>
      </c>
    </row>
    <row r="48" spans="1:16" x14ac:dyDescent="0.3">
      <c r="A48" s="20" t="s">
        <v>291</v>
      </c>
      <c r="B48" s="9" t="s">
        <v>16</v>
      </c>
      <c r="C48" s="3">
        <v>0</v>
      </c>
      <c r="D48" s="3">
        <v>0</v>
      </c>
      <c r="E48" s="3">
        <v>0</v>
      </c>
      <c r="F48" s="3">
        <v>0</v>
      </c>
      <c r="G48" s="72">
        <f>SUM(C48:F48)</f>
        <v>0</v>
      </c>
      <c r="H48" s="3">
        <v>6</v>
      </c>
      <c r="I48" s="3">
        <v>1</v>
      </c>
      <c r="J48" s="3">
        <v>2</v>
      </c>
      <c r="K48" s="3">
        <v>0</v>
      </c>
      <c r="L48" s="3">
        <v>4</v>
      </c>
      <c r="M48" s="3">
        <v>0</v>
      </c>
      <c r="N48" s="3">
        <v>4</v>
      </c>
      <c r="O48" s="3">
        <v>0</v>
      </c>
      <c r="P48" s="73">
        <f>+SUM(G48:O48)</f>
        <v>17</v>
      </c>
    </row>
    <row r="49" spans="1:17" x14ac:dyDescent="0.3">
      <c r="A49" s="20" t="s">
        <v>292</v>
      </c>
      <c r="B49" s="9" t="s">
        <v>19</v>
      </c>
      <c r="C49" s="3">
        <v>0</v>
      </c>
      <c r="D49" s="3">
        <v>0</v>
      </c>
      <c r="E49" s="3">
        <v>0</v>
      </c>
      <c r="F49" s="3">
        <v>0</v>
      </c>
      <c r="G49" s="72">
        <f>SUM(C49:F49)</f>
        <v>0</v>
      </c>
      <c r="H49" s="3">
        <v>0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73">
        <f>+SUM(G49:O49)</f>
        <v>2</v>
      </c>
    </row>
    <row r="50" spans="1:17" ht="18" customHeight="1" x14ac:dyDescent="0.3">
      <c r="A50" s="76" t="s">
        <v>294</v>
      </c>
      <c r="B50" s="73" t="s">
        <v>13</v>
      </c>
      <c r="C50" s="73">
        <f t="shared" ref="C50:P50" si="23">+SUM(C51:C52)</f>
        <v>0</v>
      </c>
      <c r="D50" s="73">
        <f t="shared" si="23"/>
        <v>0</v>
      </c>
      <c r="E50" s="73">
        <f t="shared" si="23"/>
        <v>0</v>
      </c>
      <c r="F50" s="73">
        <f t="shared" si="23"/>
        <v>0</v>
      </c>
      <c r="G50" s="12">
        <f t="shared" si="23"/>
        <v>0</v>
      </c>
      <c r="H50" s="73">
        <f t="shared" si="23"/>
        <v>4</v>
      </c>
      <c r="I50" s="73">
        <f t="shared" si="23"/>
        <v>1</v>
      </c>
      <c r="J50" s="73">
        <f t="shared" si="23"/>
        <v>5</v>
      </c>
      <c r="K50" s="73">
        <f t="shared" si="23"/>
        <v>0</v>
      </c>
      <c r="L50" s="73">
        <f t="shared" si="23"/>
        <v>8</v>
      </c>
      <c r="M50" s="73">
        <f t="shared" si="23"/>
        <v>0</v>
      </c>
      <c r="N50" s="73">
        <f t="shared" si="23"/>
        <v>8</v>
      </c>
      <c r="O50" s="73">
        <f t="shared" si="23"/>
        <v>1</v>
      </c>
      <c r="P50" s="77">
        <f t="shared" si="23"/>
        <v>27</v>
      </c>
    </row>
    <row r="51" spans="1:17" x14ac:dyDescent="0.3">
      <c r="A51" s="20" t="s">
        <v>295</v>
      </c>
      <c r="B51" s="4" t="s">
        <v>14</v>
      </c>
      <c r="C51" s="3">
        <v>0</v>
      </c>
      <c r="D51" s="3">
        <v>0</v>
      </c>
      <c r="E51" s="3">
        <v>0</v>
      </c>
      <c r="F51" s="3">
        <v>0</v>
      </c>
      <c r="G51" s="72">
        <f>SUM(C51:F51)</f>
        <v>0</v>
      </c>
      <c r="H51" s="3">
        <v>4</v>
      </c>
      <c r="I51" s="3">
        <v>1</v>
      </c>
      <c r="J51" s="3">
        <v>5</v>
      </c>
      <c r="K51" s="3">
        <v>0</v>
      </c>
      <c r="L51" s="3">
        <v>8</v>
      </c>
      <c r="M51" s="3">
        <v>0</v>
      </c>
      <c r="N51" s="3">
        <v>8</v>
      </c>
      <c r="O51" s="3">
        <v>0</v>
      </c>
      <c r="P51" s="73">
        <f>+SUM(G51:O51)</f>
        <v>26</v>
      </c>
    </row>
    <row r="52" spans="1:17" x14ac:dyDescent="0.3">
      <c r="A52" s="20" t="s">
        <v>296</v>
      </c>
      <c r="B52" s="4" t="s">
        <v>24</v>
      </c>
      <c r="C52" s="3">
        <v>0</v>
      </c>
      <c r="D52" s="3">
        <v>0</v>
      </c>
      <c r="E52" s="3">
        <v>0</v>
      </c>
      <c r="F52" s="3">
        <v>0</v>
      </c>
      <c r="G52" s="72">
        <f>SUM(C52:F52)</f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73">
        <f>+SUM(G52:O52)</f>
        <v>1</v>
      </c>
    </row>
    <row r="53" spans="1:17" ht="18" customHeight="1" x14ac:dyDescent="0.3">
      <c r="A53" s="76" t="s">
        <v>297</v>
      </c>
      <c r="B53" s="73" t="s">
        <v>13</v>
      </c>
      <c r="C53" s="73">
        <f>+SUM(C54:C56)</f>
        <v>0</v>
      </c>
      <c r="D53" s="73">
        <f t="shared" ref="D53:O53" si="24">+SUM(D54:D56)</f>
        <v>0</v>
      </c>
      <c r="E53" s="73">
        <f t="shared" si="24"/>
        <v>0</v>
      </c>
      <c r="F53" s="73">
        <f t="shared" si="24"/>
        <v>0</v>
      </c>
      <c r="G53" s="12">
        <f t="shared" si="24"/>
        <v>0</v>
      </c>
      <c r="H53" s="73">
        <f t="shared" si="24"/>
        <v>0</v>
      </c>
      <c r="I53" s="73">
        <f t="shared" si="24"/>
        <v>0</v>
      </c>
      <c r="J53" s="73">
        <f t="shared" si="24"/>
        <v>2</v>
      </c>
      <c r="K53" s="73">
        <f t="shared" si="24"/>
        <v>0</v>
      </c>
      <c r="L53" s="73">
        <f t="shared" si="24"/>
        <v>2</v>
      </c>
      <c r="M53" s="73">
        <f t="shared" si="24"/>
        <v>0</v>
      </c>
      <c r="N53" s="73">
        <f t="shared" si="24"/>
        <v>0</v>
      </c>
      <c r="O53" s="73">
        <f t="shared" si="24"/>
        <v>2</v>
      </c>
      <c r="P53" s="77">
        <f>+SUM(P54:P56)</f>
        <v>6</v>
      </c>
    </row>
    <row r="54" spans="1:17" x14ac:dyDescent="0.25">
      <c r="A54" s="6" t="s">
        <v>298</v>
      </c>
      <c r="B54" s="4" t="s">
        <v>19</v>
      </c>
      <c r="C54" s="3">
        <v>0</v>
      </c>
      <c r="D54" s="3">
        <v>0</v>
      </c>
      <c r="E54" s="3">
        <v>0</v>
      </c>
      <c r="F54" s="3">
        <v>0</v>
      </c>
      <c r="G54" s="72">
        <f>SUM(C54:F54)</f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2</v>
      </c>
      <c r="P54" s="73">
        <f>+SUM(G54:O54)</f>
        <v>2</v>
      </c>
    </row>
    <row r="55" spans="1:17" x14ac:dyDescent="0.25">
      <c r="A55" s="6" t="s">
        <v>299</v>
      </c>
      <c r="B55" s="4" t="s">
        <v>19</v>
      </c>
      <c r="C55" s="3">
        <v>0</v>
      </c>
      <c r="D55" s="3">
        <v>0</v>
      </c>
      <c r="E55" s="3">
        <v>0</v>
      </c>
      <c r="F55" s="3">
        <v>0</v>
      </c>
      <c r="G55" s="72">
        <f>SUM(C55:F55)</f>
        <v>0</v>
      </c>
      <c r="H55" s="3">
        <v>0</v>
      </c>
      <c r="I55" s="3">
        <v>0</v>
      </c>
      <c r="J55" s="3">
        <v>1</v>
      </c>
      <c r="K55" s="3">
        <v>0</v>
      </c>
      <c r="L55" s="3">
        <v>1</v>
      </c>
      <c r="M55" s="3">
        <v>0</v>
      </c>
      <c r="N55" s="3">
        <v>0</v>
      </c>
      <c r="O55" s="3">
        <v>0</v>
      </c>
      <c r="P55" s="73">
        <f>+SUM(G55:O55)</f>
        <v>2</v>
      </c>
    </row>
    <row r="56" spans="1:17" x14ac:dyDescent="0.25">
      <c r="A56" s="6" t="s">
        <v>300</v>
      </c>
      <c r="B56" s="4" t="s">
        <v>19</v>
      </c>
      <c r="C56" s="3">
        <v>0</v>
      </c>
      <c r="D56" s="3">
        <v>0</v>
      </c>
      <c r="E56" s="3">
        <v>0</v>
      </c>
      <c r="F56" s="3">
        <v>0</v>
      </c>
      <c r="G56" s="72">
        <f>SUM(C56:F56)</f>
        <v>0</v>
      </c>
      <c r="H56" s="3">
        <v>0</v>
      </c>
      <c r="I56" s="3">
        <v>0</v>
      </c>
      <c r="J56" s="3">
        <v>1</v>
      </c>
      <c r="K56" s="3">
        <v>0</v>
      </c>
      <c r="L56" s="3">
        <v>1</v>
      </c>
      <c r="M56" s="3">
        <v>0</v>
      </c>
      <c r="N56" s="3">
        <v>0</v>
      </c>
      <c r="O56" s="3">
        <v>0</v>
      </c>
      <c r="P56" s="73">
        <f>+SUM(G56:O56)</f>
        <v>2</v>
      </c>
    </row>
    <row r="57" spans="1:17" ht="18" customHeight="1" x14ac:dyDescent="0.3">
      <c r="A57" s="76" t="s">
        <v>536</v>
      </c>
      <c r="B57" s="73" t="s">
        <v>13</v>
      </c>
      <c r="C57" s="73">
        <f t="shared" ref="C57" si="25">+SUM(C58:C58)</f>
        <v>0</v>
      </c>
      <c r="D57" s="73">
        <f t="shared" ref="D57:P57" si="26">+SUM(D58:D58)</f>
        <v>0</v>
      </c>
      <c r="E57" s="73">
        <f t="shared" si="26"/>
        <v>0</v>
      </c>
      <c r="F57" s="73">
        <f t="shared" si="26"/>
        <v>0</v>
      </c>
      <c r="G57" s="12">
        <f t="shared" si="26"/>
        <v>0</v>
      </c>
      <c r="H57" s="73">
        <f t="shared" si="26"/>
        <v>0</v>
      </c>
      <c r="I57" s="73">
        <f t="shared" si="26"/>
        <v>0</v>
      </c>
      <c r="J57" s="73">
        <f t="shared" si="26"/>
        <v>0</v>
      </c>
      <c r="K57" s="73">
        <f t="shared" si="26"/>
        <v>0</v>
      </c>
      <c r="L57" s="73">
        <f t="shared" si="26"/>
        <v>0</v>
      </c>
      <c r="M57" s="73">
        <f t="shared" si="26"/>
        <v>0</v>
      </c>
      <c r="N57" s="73">
        <f t="shared" si="26"/>
        <v>0</v>
      </c>
      <c r="O57" s="73">
        <f t="shared" si="26"/>
        <v>2</v>
      </c>
      <c r="P57" s="77">
        <f t="shared" si="26"/>
        <v>2</v>
      </c>
    </row>
    <row r="58" spans="1:17" ht="16.5" customHeight="1" x14ac:dyDescent="0.25">
      <c r="A58" s="61" t="s">
        <v>537</v>
      </c>
      <c r="B58" s="8" t="s">
        <v>24</v>
      </c>
      <c r="C58" s="59">
        <v>0</v>
      </c>
      <c r="D58" s="59">
        <v>0</v>
      </c>
      <c r="E58" s="59">
        <v>0</v>
      </c>
      <c r="F58" s="59">
        <v>0</v>
      </c>
      <c r="G58" s="72">
        <f>SUM(C58:F58)</f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2</v>
      </c>
      <c r="P58" s="73">
        <f>+SUM(G58:O58)</f>
        <v>2</v>
      </c>
    </row>
    <row r="59" spans="1:17" ht="27" customHeight="1" x14ac:dyDescent="0.3">
      <c r="A59" s="96" t="s">
        <v>23</v>
      </c>
      <c r="B59" s="97"/>
      <c r="C59" s="70">
        <f>+C6+C9+C14+C17+C20+C23+C26+C28+C32+C34+C36+C40+C42+C45+C47+C50+C53</f>
        <v>0</v>
      </c>
      <c r="D59" s="70">
        <f>+D6+D9+D14+D17+D20+D23+D26+D28+D32+D34+D36+D40+D42+D45+D47+D50+D53</f>
        <v>0</v>
      </c>
      <c r="E59" s="70">
        <f>+E6+E9+E14+E17+E20+E23+E26+E28+E32+E34+E36+E40+E42+E45+E47+E50+E53</f>
        <v>8</v>
      </c>
      <c r="F59" s="70">
        <f>+F6+F9+F14+F17+F20+F23+F26+F28+F32+F34+F36+F40+F42+F45+F47+F50+F53</f>
        <v>0</v>
      </c>
      <c r="G59" s="82">
        <f t="shared" ref="G59:P59" si="27">+G6+G9+G14+G17+G20+G23+G26+G28+G32+G34+G36+G40+G42+G45+G47+G50+G53+G57</f>
        <v>8</v>
      </c>
      <c r="H59" s="70">
        <f t="shared" si="27"/>
        <v>66</v>
      </c>
      <c r="I59" s="70">
        <f t="shared" si="27"/>
        <v>13</v>
      </c>
      <c r="J59" s="70">
        <f t="shared" si="27"/>
        <v>41</v>
      </c>
      <c r="K59" s="70">
        <f t="shared" si="27"/>
        <v>14</v>
      </c>
      <c r="L59" s="70">
        <f t="shared" si="27"/>
        <v>142</v>
      </c>
      <c r="M59" s="70">
        <f t="shared" si="27"/>
        <v>0</v>
      </c>
      <c r="N59" s="70">
        <f t="shared" si="27"/>
        <v>52</v>
      </c>
      <c r="O59" s="70">
        <f t="shared" si="27"/>
        <v>28</v>
      </c>
      <c r="P59" s="78">
        <f t="shared" si="27"/>
        <v>364</v>
      </c>
    </row>
    <row r="60" spans="1:17" s="16" customFormat="1" ht="6" customHeight="1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s="16" customFormat="1" x14ac:dyDescent="0.3">
      <c r="A61" s="113" t="s">
        <v>44</v>
      </c>
      <c r="B61" s="113"/>
      <c r="C61" s="113"/>
      <c r="D61" s="113"/>
      <c r="E61" s="113"/>
      <c r="F61" s="113"/>
      <c r="G61" s="113"/>
      <c r="H61" s="113"/>
      <c r="I61" s="113"/>
      <c r="J61" s="2"/>
      <c r="K61" s="2"/>
      <c r="L61" s="2"/>
      <c r="M61" s="2"/>
      <c r="N61" s="2"/>
      <c r="O61" s="2"/>
      <c r="P61" s="2"/>
    </row>
    <row r="65" spans="1:15" s="46" customFormat="1" ht="28.5" customHeight="1" x14ac:dyDescent="0.3">
      <c r="A65" s="112" t="s">
        <v>540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</row>
  </sheetData>
  <mergeCells count="17">
    <mergeCell ref="M4:M5"/>
    <mergeCell ref="N4:N5"/>
    <mergeCell ref="A59:B59"/>
    <mergeCell ref="A65:O65"/>
    <mergeCell ref="A61:I61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</mergeCells>
  <printOptions horizontalCentered="1"/>
  <pageMargins left="0" right="0" top="0.98425196850393704" bottom="0.47244094488188981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Q44"/>
  <sheetViews>
    <sheetView workbookViewId="0">
      <selection activeCell="G26" sqref="G26"/>
    </sheetView>
  </sheetViews>
  <sheetFormatPr baseColWidth="10" defaultColWidth="11.44140625" defaultRowHeight="14.4" x14ac:dyDescent="0.3"/>
  <cols>
    <col min="1" max="1" width="30.109375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550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  <c r="Q3" s="11"/>
    </row>
    <row r="4" spans="1:17" s="15" customFormat="1" ht="15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  <c r="Q5" s="11"/>
    </row>
    <row r="6" spans="1:17" s="16" customFormat="1" x14ac:dyDescent="0.3">
      <c r="A6" s="76" t="s">
        <v>302</v>
      </c>
      <c r="B6" s="73" t="s">
        <v>13</v>
      </c>
      <c r="C6" s="73">
        <f t="shared" ref="C6:P6" si="0">+SUM(C7:C9)</f>
        <v>8</v>
      </c>
      <c r="D6" s="73">
        <f t="shared" si="0"/>
        <v>0</v>
      </c>
      <c r="E6" s="73">
        <f t="shared" si="0"/>
        <v>22</v>
      </c>
      <c r="F6" s="73">
        <f t="shared" si="0"/>
        <v>0</v>
      </c>
      <c r="G6" s="12">
        <f t="shared" si="0"/>
        <v>30</v>
      </c>
      <c r="H6" s="73">
        <f t="shared" si="0"/>
        <v>40</v>
      </c>
      <c r="I6" s="73">
        <f t="shared" si="0"/>
        <v>18</v>
      </c>
      <c r="J6" s="73">
        <f t="shared" si="0"/>
        <v>27</v>
      </c>
      <c r="K6" s="73">
        <f t="shared" si="0"/>
        <v>29</v>
      </c>
      <c r="L6" s="73">
        <f t="shared" si="0"/>
        <v>28</v>
      </c>
      <c r="M6" s="73">
        <f t="shared" si="0"/>
        <v>6</v>
      </c>
      <c r="N6" s="73">
        <f t="shared" si="0"/>
        <v>0</v>
      </c>
      <c r="O6" s="73">
        <f t="shared" si="0"/>
        <v>8</v>
      </c>
      <c r="P6" s="77">
        <f t="shared" si="0"/>
        <v>186</v>
      </c>
      <c r="Q6" s="2"/>
    </row>
    <row r="7" spans="1:17" s="16" customFormat="1" x14ac:dyDescent="0.3">
      <c r="A7" s="26" t="s">
        <v>303</v>
      </c>
      <c r="B7" s="8" t="s">
        <v>18</v>
      </c>
      <c r="C7" s="3">
        <v>0</v>
      </c>
      <c r="D7" s="3">
        <v>0</v>
      </c>
      <c r="E7" s="3">
        <v>8</v>
      </c>
      <c r="F7" s="3">
        <v>0</v>
      </c>
      <c r="G7" s="72">
        <f>SUM(C7:F7)</f>
        <v>8</v>
      </c>
      <c r="H7" s="3">
        <v>20</v>
      </c>
      <c r="I7" s="3">
        <v>18</v>
      </c>
      <c r="J7" s="3">
        <v>12</v>
      </c>
      <c r="K7" s="3">
        <v>13</v>
      </c>
      <c r="L7" s="3">
        <v>28</v>
      </c>
      <c r="M7" s="3">
        <v>6</v>
      </c>
      <c r="N7" s="3">
        <v>0</v>
      </c>
      <c r="O7" s="3">
        <v>8</v>
      </c>
      <c r="P7" s="73">
        <f>+SUM(G7:O7)</f>
        <v>113</v>
      </c>
      <c r="Q7" s="2"/>
    </row>
    <row r="8" spans="1:17" s="16" customFormat="1" x14ac:dyDescent="0.3">
      <c r="A8" s="26" t="s">
        <v>564</v>
      </c>
      <c r="B8" s="8"/>
      <c r="C8" s="3">
        <v>8</v>
      </c>
      <c r="D8" s="3">
        <v>0</v>
      </c>
      <c r="E8" s="3">
        <v>0</v>
      </c>
      <c r="F8" s="3">
        <v>0</v>
      </c>
      <c r="G8" s="72">
        <f>SUM(C8:F8)</f>
        <v>8</v>
      </c>
      <c r="H8" s="3">
        <v>20</v>
      </c>
      <c r="I8" s="3">
        <v>0</v>
      </c>
      <c r="J8" s="3">
        <v>15</v>
      </c>
      <c r="K8" s="3">
        <v>16</v>
      </c>
      <c r="L8" s="3">
        <v>0</v>
      </c>
      <c r="M8" s="3">
        <v>0</v>
      </c>
      <c r="N8" s="3">
        <v>0</v>
      </c>
      <c r="O8" s="3">
        <v>0</v>
      </c>
      <c r="P8" s="73">
        <f>+SUM(G8:O8)</f>
        <v>59</v>
      </c>
      <c r="Q8" s="2"/>
    </row>
    <row r="9" spans="1:17" s="16" customFormat="1" x14ac:dyDescent="0.3">
      <c r="A9" s="26" t="s">
        <v>304</v>
      </c>
      <c r="B9" s="8" t="s">
        <v>77</v>
      </c>
      <c r="C9" s="3">
        <v>0</v>
      </c>
      <c r="D9" s="3">
        <v>0</v>
      </c>
      <c r="E9" s="3">
        <v>14</v>
      </c>
      <c r="F9" s="3">
        <v>0</v>
      </c>
      <c r="G9" s="72">
        <f>SUM(C9:F9)</f>
        <v>14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73">
        <f>+SUM(G9:O9)</f>
        <v>14</v>
      </c>
      <c r="Q9" s="2"/>
    </row>
    <row r="10" spans="1:17" s="16" customFormat="1" x14ac:dyDescent="0.3">
      <c r="A10" s="76" t="s">
        <v>305</v>
      </c>
      <c r="B10" s="73" t="s">
        <v>13</v>
      </c>
      <c r="C10" s="73">
        <v>0</v>
      </c>
      <c r="D10" s="73">
        <v>0</v>
      </c>
      <c r="E10" s="73">
        <v>0</v>
      </c>
      <c r="F10" s="73">
        <v>0</v>
      </c>
      <c r="G10" s="12">
        <f>+SUM(G11:G11)</f>
        <v>0</v>
      </c>
      <c r="H10" s="73">
        <f t="shared" ref="C10:P24" si="1">+SUM(H11:H11)</f>
        <v>12</v>
      </c>
      <c r="I10" s="73">
        <f t="shared" si="1"/>
        <v>8</v>
      </c>
      <c r="J10" s="73">
        <f t="shared" si="1"/>
        <v>6</v>
      </c>
      <c r="K10" s="73">
        <f t="shared" si="1"/>
        <v>5</v>
      </c>
      <c r="L10" s="73">
        <f t="shared" si="1"/>
        <v>8</v>
      </c>
      <c r="M10" s="73">
        <f t="shared" si="1"/>
        <v>0</v>
      </c>
      <c r="N10" s="73">
        <f t="shared" si="1"/>
        <v>0</v>
      </c>
      <c r="O10" s="73">
        <f t="shared" si="1"/>
        <v>2</v>
      </c>
      <c r="P10" s="77">
        <f t="shared" si="1"/>
        <v>41</v>
      </c>
      <c r="Q10" s="2"/>
    </row>
    <row r="11" spans="1:17" s="16" customFormat="1" x14ac:dyDescent="0.25">
      <c r="A11" s="29" t="s">
        <v>306</v>
      </c>
      <c r="B11" s="8" t="s">
        <v>14</v>
      </c>
      <c r="C11" s="3">
        <v>0</v>
      </c>
      <c r="D11" s="3">
        <v>0</v>
      </c>
      <c r="E11" s="3">
        <v>0</v>
      </c>
      <c r="F11" s="3">
        <v>0</v>
      </c>
      <c r="G11" s="72">
        <f>SUM(C11:F11)</f>
        <v>0</v>
      </c>
      <c r="H11" s="3">
        <v>12</v>
      </c>
      <c r="I11" s="3">
        <v>8</v>
      </c>
      <c r="J11" s="3">
        <v>6</v>
      </c>
      <c r="K11" s="3">
        <v>5</v>
      </c>
      <c r="L11" s="3">
        <v>8</v>
      </c>
      <c r="M11" s="3">
        <v>0</v>
      </c>
      <c r="N11" s="3">
        <v>0</v>
      </c>
      <c r="O11" s="3">
        <v>2</v>
      </c>
      <c r="P11" s="73">
        <f t="shared" ref="P11" si="2">+SUM(G11:O11)</f>
        <v>41</v>
      </c>
      <c r="Q11" s="2"/>
    </row>
    <row r="12" spans="1:17" s="16" customFormat="1" ht="15" customHeight="1" x14ac:dyDescent="0.3">
      <c r="A12" s="76" t="s">
        <v>307</v>
      </c>
      <c r="B12" s="73" t="s">
        <v>13</v>
      </c>
      <c r="C12" s="73">
        <f t="shared" si="1"/>
        <v>0</v>
      </c>
      <c r="D12" s="73">
        <f t="shared" si="1"/>
        <v>0</v>
      </c>
      <c r="E12" s="73">
        <f t="shared" si="1"/>
        <v>0</v>
      </c>
      <c r="F12" s="73">
        <f t="shared" si="1"/>
        <v>0</v>
      </c>
      <c r="G12" s="12">
        <f t="shared" si="1"/>
        <v>0</v>
      </c>
      <c r="H12" s="73">
        <f t="shared" si="1"/>
        <v>5</v>
      </c>
      <c r="I12" s="73">
        <f t="shared" si="1"/>
        <v>0</v>
      </c>
      <c r="J12" s="73">
        <f t="shared" si="1"/>
        <v>3</v>
      </c>
      <c r="K12" s="73">
        <f t="shared" si="1"/>
        <v>0</v>
      </c>
      <c r="L12" s="73">
        <f t="shared" si="1"/>
        <v>3</v>
      </c>
      <c r="M12" s="73">
        <f t="shared" si="1"/>
        <v>0</v>
      </c>
      <c r="N12" s="73">
        <f t="shared" si="1"/>
        <v>0</v>
      </c>
      <c r="O12" s="73">
        <f t="shared" si="1"/>
        <v>2</v>
      </c>
      <c r="P12" s="77">
        <f t="shared" si="1"/>
        <v>13</v>
      </c>
      <c r="Q12" s="2"/>
    </row>
    <row r="13" spans="1:17" s="16" customFormat="1" x14ac:dyDescent="0.3">
      <c r="A13" s="26" t="s">
        <v>308</v>
      </c>
      <c r="B13" s="1" t="s">
        <v>16</v>
      </c>
      <c r="C13" s="3">
        <v>0</v>
      </c>
      <c r="D13" s="3">
        <v>0</v>
      </c>
      <c r="E13" s="3">
        <v>0</v>
      </c>
      <c r="F13" s="3">
        <v>0</v>
      </c>
      <c r="G13" s="72">
        <f t="shared" ref="G13" si="3">SUM(C13:F13)</f>
        <v>0</v>
      </c>
      <c r="H13" s="3">
        <v>5</v>
      </c>
      <c r="I13" s="3">
        <v>0</v>
      </c>
      <c r="J13" s="3">
        <v>3</v>
      </c>
      <c r="K13" s="3">
        <v>0</v>
      </c>
      <c r="L13" s="3">
        <v>3</v>
      </c>
      <c r="M13" s="3">
        <v>0</v>
      </c>
      <c r="N13" s="3">
        <v>0</v>
      </c>
      <c r="O13" s="3">
        <v>2</v>
      </c>
      <c r="P13" s="73">
        <f t="shared" ref="P13" si="4">+SUM(G13:O13)</f>
        <v>13</v>
      </c>
      <c r="Q13" s="2"/>
    </row>
    <row r="14" spans="1:17" x14ac:dyDescent="0.3">
      <c r="A14" s="76" t="s">
        <v>309</v>
      </c>
      <c r="B14" s="73" t="s">
        <v>13</v>
      </c>
      <c r="C14" s="73">
        <f t="shared" si="1"/>
        <v>0</v>
      </c>
      <c r="D14" s="73">
        <f t="shared" si="1"/>
        <v>0</v>
      </c>
      <c r="E14" s="73">
        <f t="shared" si="1"/>
        <v>0</v>
      </c>
      <c r="F14" s="73">
        <f t="shared" si="1"/>
        <v>0</v>
      </c>
      <c r="G14" s="12">
        <f t="shared" si="1"/>
        <v>0</v>
      </c>
      <c r="H14" s="73">
        <f t="shared" si="1"/>
        <v>20</v>
      </c>
      <c r="I14" s="73">
        <f t="shared" si="1"/>
        <v>15</v>
      </c>
      <c r="J14" s="73">
        <f t="shared" si="1"/>
        <v>15</v>
      </c>
      <c r="K14" s="73">
        <f t="shared" si="1"/>
        <v>7</v>
      </c>
      <c r="L14" s="73">
        <f t="shared" si="1"/>
        <v>16</v>
      </c>
      <c r="M14" s="73">
        <f t="shared" si="1"/>
        <v>0</v>
      </c>
      <c r="N14" s="73">
        <f t="shared" si="1"/>
        <v>0</v>
      </c>
      <c r="O14" s="73">
        <f t="shared" si="1"/>
        <v>4</v>
      </c>
      <c r="P14" s="77">
        <f t="shared" si="1"/>
        <v>77</v>
      </c>
    </row>
    <row r="15" spans="1:17" s="2" customFormat="1" x14ac:dyDescent="0.3">
      <c r="A15" s="26" t="s">
        <v>310</v>
      </c>
      <c r="B15" s="8" t="s">
        <v>14</v>
      </c>
      <c r="C15" s="3">
        <v>0</v>
      </c>
      <c r="D15" s="3">
        <v>0</v>
      </c>
      <c r="E15" s="3">
        <v>0</v>
      </c>
      <c r="F15" s="3">
        <v>0</v>
      </c>
      <c r="G15" s="72">
        <f t="shared" ref="G15" si="5">SUM(C15:F15)</f>
        <v>0</v>
      </c>
      <c r="H15" s="3">
        <v>20</v>
      </c>
      <c r="I15" s="3">
        <v>15</v>
      </c>
      <c r="J15" s="3">
        <v>15</v>
      </c>
      <c r="K15" s="3">
        <v>7</v>
      </c>
      <c r="L15" s="3">
        <v>16</v>
      </c>
      <c r="M15" s="3">
        <v>0</v>
      </c>
      <c r="N15" s="3">
        <v>0</v>
      </c>
      <c r="O15" s="3">
        <v>4</v>
      </c>
      <c r="P15" s="73">
        <f t="shared" ref="P15" si="6">+SUM(G15:O15)</f>
        <v>77</v>
      </c>
    </row>
    <row r="16" spans="1:17" s="2" customFormat="1" x14ac:dyDescent="0.3">
      <c r="A16" s="76" t="s">
        <v>311</v>
      </c>
      <c r="B16" s="73" t="s">
        <v>13</v>
      </c>
      <c r="C16" s="73">
        <f t="shared" si="1"/>
        <v>0</v>
      </c>
      <c r="D16" s="73">
        <f t="shared" si="1"/>
        <v>0</v>
      </c>
      <c r="E16" s="73">
        <f t="shared" si="1"/>
        <v>0</v>
      </c>
      <c r="F16" s="73">
        <f t="shared" si="1"/>
        <v>0</v>
      </c>
      <c r="G16" s="12">
        <f t="shared" si="1"/>
        <v>0</v>
      </c>
      <c r="H16" s="73">
        <f t="shared" si="1"/>
        <v>4</v>
      </c>
      <c r="I16" s="73">
        <f t="shared" si="1"/>
        <v>0</v>
      </c>
      <c r="J16" s="73">
        <f t="shared" si="1"/>
        <v>0</v>
      </c>
      <c r="K16" s="73">
        <f t="shared" si="1"/>
        <v>0</v>
      </c>
      <c r="L16" s="73">
        <f t="shared" si="1"/>
        <v>0</v>
      </c>
      <c r="M16" s="73">
        <f t="shared" si="1"/>
        <v>0</v>
      </c>
      <c r="N16" s="73">
        <f t="shared" si="1"/>
        <v>0</v>
      </c>
      <c r="O16" s="73">
        <f t="shared" si="1"/>
        <v>1</v>
      </c>
      <c r="P16" s="77">
        <f t="shared" si="1"/>
        <v>5</v>
      </c>
    </row>
    <row r="17" spans="1:16" s="2" customFormat="1" x14ac:dyDescent="0.25">
      <c r="A17" s="30" t="s">
        <v>312</v>
      </c>
      <c r="B17" s="8" t="s">
        <v>16</v>
      </c>
      <c r="C17" s="3">
        <v>0</v>
      </c>
      <c r="D17" s="3">
        <v>0</v>
      </c>
      <c r="E17" s="3">
        <v>0</v>
      </c>
      <c r="F17" s="3">
        <v>0</v>
      </c>
      <c r="G17" s="72">
        <f t="shared" ref="G17" si="7">SUM(C17:F17)</f>
        <v>0</v>
      </c>
      <c r="H17" s="3">
        <v>4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73">
        <f t="shared" ref="P17" si="8">+SUM(G17:O17)</f>
        <v>5</v>
      </c>
    </row>
    <row r="18" spans="1:16" s="2" customFormat="1" x14ac:dyDescent="0.3">
      <c r="A18" s="76" t="s">
        <v>313</v>
      </c>
      <c r="B18" s="73" t="s">
        <v>13</v>
      </c>
      <c r="C18" s="73">
        <f t="shared" si="1"/>
        <v>0</v>
      </c>
      <c r="D18" s="73">
        <f t="shared" si="1"/>
        <v>0</v>
      </c>
      <c r="E18" s="73">
        <f t="shared" si="1"/>
        <v>0</v>
      </c>
      <c r="F18" s="73">
        <f t="shared" si="1"/>
        <v>0</v>
      </c>
      <c r="G18" s="12">
        <f t="shared" si="1"/>
        <v>0</v>
      </c>
      <c r="H18" s="73">
        <f t="shared" si="1"/>
        <v>6</v>
      </c>
      <c r="I18" s="73">
        <f t="shared" si="1"/>
        <v>0</v>
      </c>
      <c r="J18" s="73">
        <f t="shared" si="1"/>
        <v>3</v>
      </c>
      <c r="K18" s="73">
        <f t="shared" si="1"/>
        <v>0</v>
      </c>
      <c r="L18" s="73">
        <f t="shared" si="1"/>
        <v>3</v>
      </c>
      <c r="M18" s="73">
        <f t="shared" si="1"/>
        <v>0</v>
      </c>
      <c r="N18" s="73">
        <f t="shared" si="1"/>
        <v>0</v>
      </c>
      <c r="O18" s="73">
        <f t="shared" si="1"/>
        <v>0</v>
      </c>
      <c r="P18" s="77">
        <f t="shared" si="1"/>
        <v>12</v>
      </c>
    </row>
    <row r="19" spans="1:16" s="2" customFormat="1" x14ac:dyDescent="0.3">
      <c r="A19" s="26" t="s">
        <v>314</v>
      </c>
      <c r="B19" s="8" t="s">
        <v>16</v>
      </c>
      <c r="C19" s="3">
        <v>0</v>
      </c>
      <c r="D19" s="3">
        <v>0</v>
      </c>
      <c r="E19" s="3">
        <v>0</v>
      </c>
      <c r="F19" s="3">
        <v>0</v>
      </c>
      <c r="G19" s="72">
        <f t="shared" ref="G19" si="9">SUM(C19:F19)</f>
        <v>0</v>
      </c>
      <c r="H19" s="3">
        <v>6</v>
      </c>
      <c r="I19" s="3">
        <v>0</v>
      </c>
      <c r="J19" s="3">
        <v>3</v>
      </c>
      <c r="K19" s="3">
        <v>0</v>
      </c>
      <c r="L19" s="3">
        <v>3</v>
      </c>
      <c r="M19" s="3">
        <v>0</v>
      </c>
      <c r="N19" s="3">
        <v>0</v>
      </c>
      <c r="O19" s="3">
        <v>0</v>
      </c>
      <c r="P19" s="73">
        <f t="shared" ref="P19" si="10">+SUM(G19:O19)</f>
        <v>12</v>
      </c>
    </row>
    <row r="20" spans="1:16" s="2" customFormat="1" ht="18" customHeight="1" x14ac:dyDescent="0.3">
      <c r="A20" s="76" t="s">
        <v>528</v>
      </c>
      <c r="B20" s="73" t="s">
        <v>13</v>
      </c>
      <c r="C20" s="73">
        <f t="shared" si="1"/>
        <v>0</v>
      </c>
      <c r="D20" s="73">
        <f t="shared" si="1"/>
        <v>0</v>
      </c>
      <c r="E20" s="73">
        <f t="shared" si="1"/>
        <v>0</v>
      </c>
      <c r="F20" s="73">
        <f t="shared" si="1"/>
        <v>0</v>
      </c>
      <c r="G20" s="12">
        <f t="shared" si="1"/>
        <v>0</v>
      </c>
      <c r="H20" s="73">
        <f t="shared" si="1"/>
        <v>8</v>
      </c>
      <c r="I20" s="73">
        <f t="shared" si="1"/>
        <v>0</v>
      </c>
      <c r="J20" s="73">
        <f t="shared" si="1"/>
        <v>2</v>
      </c>
      <c r="K20" s="73">
        <f t="shared" si="1"/>
        <v>0</v>
      </c>
      <c r="L20" s="73">
        <f t="shared" si="1"/>
        <v>2</v>
      </c>
      <c r="M20" s="73">
        <f t="shared" si="1"/>
        <v>0</v>
      </c>
      <c r="N20" s="73">
        <f t="shared" si="1"/>
        <v>0</v>
      </c>
      <c r="O20" s="73">
        <f t="shared" si="1"/>
        <v>0</v>
      </c>
      <c r="P20" s="77">
        <f t="shared" si="1"/>
        <v>12</v>
      </c>
    </row>
    <row r="21" spans="1:16" s="2" customFormat="1" x14ac:dyDescent="0.3">
      <c r="A21" s="26" t="s">
        <v>529</v>
      </c>
      <c r="B21" s="31" t="s">
        <v>14</v>
      </c>
      <c r="C21" s="3">
        <v>0</v>
      </c>
      <c r="D21" s="3">
        <v>0</v>
      </c>
      <c r="E21" s="3">
        <v>0</v>
      </c>
      <c r="F21" s="3">
        <v>0</v>
      </c>
      <c r="G21" s="72">
        <f t="shared" ref="G21" si="11">SUM(C21:F21)</f>
        <v>0</v>
      </c>
      <c r="H21" s="3">
        <v>8</v>
      </c>
      <c r="I21" s="3">
        <v>0</v>
      </c>
      <c r="J21" s="3">
        <v>2</v>
      </c>
      <c r="K21" s="3">
        <v>0</v>
      </c>
      <c r="L21" s="3">
        <v>2</v>
      </c>
      <c r="M21" s="3">
        <v>0</v>
      </c>
      <c r="N21" s="3">
        <v>0</v>
      </c>
      <c r="O21" s="3">
        <v>0</v>
      </c>
      <c r="P21" s="73">
        <f t="shared" ref="P21" si="12">+SUM(G21:O21)</f>
        <v>12</v>
      </c>
    </row>
    <row r="22" spans="1:16" s="2" customFormat="1" ht="18" customHeight="1" x14ac:dyDescent="0.3">
      <c r="A22" s="76" t="s">
        <v>315</v>
      </c>
      <c r="B22" s="73" t="s">
        <v>13</v>
      </c>
      <c r="C22" s="73">
        <f t="shared" si="1"/>
        <v>0</v>
      </c>
      <c r="D22" s="73">
        <f t="shared" si="1"/>
        <v>0</v>
      </c>
      <c r="E22" s="73">
        <f t="shared" si="1"/>
        <v>0</v>
      </c>
      <c r="F22" s="73">
        <f t="shared" si="1"/>
        <v>0</v>
      </c>
      <c r="G22" s="12">
        <f t="shared" si="1"/>
        <v>0</v>
      </c>
      <c r="H22" s="73">
        <f t="shared" si="1"/>
        <v>15</v>
      </c>
      <c r="I22" s="73">
        <f t="shared" si="1"/>
        <v>10</v>
      </c>
      <c r="J22" s="73">
        <f t="shared" si="1"/>
        <v>12</v>
      </c>
      <c r="K22" s="73">
        <f t="shared" si="1"/>
        <v>0</v>
      </c>
      <c r="L22" s="73">
        <f t="shared" si="1"/>
        <v>10</v>
      </c>
      <c r="M22" s="73">
        <f t="shared" si="1"/>
        <v>0</v>
      </c>
      <c r="N22" s="73">
        <f t="shared" si="1"/>
        <v>0</v>
      </c>
      <c r="O22" s="73">
        <f t="shared" si="1"/>
        <v>7</v>
      </c>
      <c r="P22" s="77">
        <f t="shared" si="1"/>
        <v>54</v>
      </c>
    </row>
    <row r="23" spans="1:16" s="2" customFormat="1" x14ac:dyDescent="0.3">
      <c r="A23" s="26" t="s">
        <v>316</v>
      </c>
      <c r="B23" s="8" t="s">
        <v>15</v>
      </c>
      <c r="C23" s="3">
        <v>0</v>
      </c>
      <c r="D23" s="3">
        <v>0</v>
      </c>
      <c r="E23" s="3">
        <v>0</v>
      </c>
      <c r="F23" s="3">
        <v>0</v>
      </c>
      <c r="G23" s="72">
        <f t="shared" ref="G23" si="13">SUM(C23:F23)</f>
        <v>0</v>
      </c>
      <c r="H23" s="3">
        <v>15</v>
      </c>
      <c r="I23" s="3">
        <v>10</v>
      </c>
      <c r="J23" s="3">
        <v>12</v>
      </c>
      <c r="K23" s="3">
        <v>0</v>
      </c>
      <c r="L23" s="3">
        <v>10</v>
      </c>
      <c r="M23" s="3">
        <v>0</v>
      </c>
      <c r="N23" s="3">
        <v>0</v>
      </c>
      <c r="O23" s="3">
        <v>7</v>
      </c>
      <c r="P23" s="73">
        <f t="shared" ref="P23" si="14">+SUM(G23:O23)</f>
        <v>54</v>
      </c>
    </row>
    <row r="24" spans="1:16" s="2" customFormat="1" ht="18" customHeight="1" x14ac:dyDescent="0.3">
      <c r="A24" s="76" t="s">
        <v>317</v>
      </c>
      <c r="B24" s="73" t="s">
        <v>13</v>
      </c>
      <c r="C24" s="73">
        <f t="shared" si="1"/>
        <v>0</v>
      </c>
      <c r="D24" s="73">
        <f t="shared" si="1"/>
        <v>0</v>
      </c>
      <c r="E24" s="73">
        <f t="shared" si="1"/>
        <v>0</v>
      </c>
      <c r="F24" s="73">
        <f t="shared" si="1"/>
        <v>0</v>
      </c>
      <c r="G24" s="12">
        <f t="shared" si="1"/>
        <v>0</v>
      </c>
      <c r="H24" s="73">
        <f t="shared" si="1"/>
        <v>4</v>
      </c>
      <c r="I24" s="73">
        <f t="shared" si="1"/>
        <v>0</v>
      </c>
      <c r="J24" s="73">
        <f t="shared" si="1"/>
        <v>0</v>
      </c>
      <c r="K24" s="73">
        <f t="shared" si="1"/>
        <v>0</v>
      </c>
      <c r="L24" s="73">
        <f t="shared" si="1"/>
        <v>0</v>
      </c>
      <c r="M24" s="73">
        <f t="shared" si="1"/>
        <v>0</v>
      </c>
      <c r="N24" s="73">
        <f t="shared" si="1"/>
        <v>0</v>
      </c>
      <c r="O24" s="73">
        <f t="shared" si="1"/>
        <v>0</v>
      </c>
      <c r="P24" s="77">
        <f t="shared" si="1"/>
        <v>4</v>
      </c>
    </row>
    <row r="25" spans="1:16" s="2" customFormat="1" x14ac:dyDescent="0.3">
      <c r="A25" s="26" t="s">
        <v>318</v>
      </c>
      <c r="B25" s="1" t="s">
        <v>19</v>
      </c>
      <c r="C25" s="3">
        <v>0</v>
      </c>
      <c r="D25" s="3">
        <v>0</v>
      </c>
      <c r="E25" s="3">
        <v>0</v>
      </c>
      <c r="F25" s="3">
        <v>0</v>
      </c>
      <c r="G25" s="72">
        <f t="shared" ref="G25" si="15">SUM(C25:F25)</f>
        <v>0</v>
      </c>
      <c r="H25" s="3">
        <v>4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73">
        <f t="shared" ref="P25" si="16">+SUM(G25:O25)</f>
        <v>4</v>
      </c>
    </row>
    <row r="26" spans="1:16" s="2" customFormat="1" ht="18" customHeight="1" x14ac:dyDescent="0.3">
      <c r="A26" s="76" t="s">
        <v>319</v>
      </c>
      <c r="B26" s="73" t="s">
        <v>13</v>
      </c>
      <c r="C26" s="73">
        <f t="shared" ref="C26:P30" si="17">+SUM(C27:C27)</f>
        <v>0</v>
      </c>
      <c r="D26" s="73">
        <f t="shared" si="17"/>
        <v>0</v>
      </c>
      <c r="E26" s="73">
        <f t="shared" si="17"/>
        <v>0</v>
      </c>
      <c r="F26" s="73">
        <f t="shared" si="17"/>
        <v>0</v>
      </c>
      <c r="G26" s="12">
        <f t="shared" si="17"/>
        <v>0</v>
      </c>
      <c r="H26" s="73">
        <f t="shared" si="17"/>
        <v>10</v>
      </c>
      <c r="I26" s="73">
        <f t="shared" si="17"/>
        <v>4</v>
      </c>
      <c r="J26" s="73">
        <f t="shared" si="17"/>
        <v>9</v>
      </c>
      <c r="K26" s="73">
        <f t="shared" si="17"/>
        <v>0</v>
      </c>
      <c r="L26" s="73">
        <f t="shared" si="17"/>
        <v>8</v>
      </c>
      <c r="M26" s="73">
        <f t="shared" si="17"/>
        <v>3</v>
      </c>
      <c r="N26" s="73">
        <f t="shared" si="17"/>
        <v>0</v>
      </c>
      <c r="O26" s="73">
        <f t="shared" si="17"/>
        <v>0</v>
      </c>
      <c r="P26" s="77">
        <f t="shared" si="17"/>
        <v>34</v>
      </c>
    </row>
    <row r="27" spans="1:16" s="2" customFormat="1" x14ac:dyDescent="0.3">
      <c r="A27" s="20" t="s">
        <v>320</v>
      </c>
      <c r="B27" s="28" t="s">
        <v>14</v>
      </c>
      <c r="C27" s="3">
        <v>0</v>
      </c>
      <c r="D27" s="3">
        <v>0</v>
      </c>
      <c r="E27" s="3">
        <v>0</v>
      </c>
      <c r="F27" s="3">
        <v>0</v>
      </c>
      <c r="G27" s="72">
        <f t="shared" ref="G27" si="18">SUM(C27:F27)</f>
        <v>0</v>
      </c>
      <c r="H27" s="3">
        <v>10</v>
      </c>
      <c r="I27" s="3">
        <v>4</v>
      </c>
      <c r="J27" s="3">
        <v>9</v>
      </c>
      <c r="K27" s="3">
        <v>0</v>
      </c>
      <c r="L27" s="3">
        <v>8</v>
      </c>
      <c r="M27" s="3">
        <v>3</v>
      </c>
      <c r="N27" s="3">
        <v>0</v>
      </c>
      <c r="O27" s="3">
        <v>0</v>
      </c>
      <c r="P27" s="73">
        <f t="shared" ref="P27" si="19">+SUM(G27:O27)</f>
        <v>34</v>
      </c>
    </row>
    <row r="28" spans="1:16" s="2" customFormat="1" ht="18" customHeight="1" x14ac:dyDescent="0.3">
      <c r="A28" s="76" t="s">
        <v>321</v>
      </c>
      <c r="B28" s="73" t="s">
        <v>13</v>
      </c>
      <c r="C28" s="73">
        <f t="shared" si="17"/>
        <v>0</v>
      </c>
      <c r="D28" s="73">
        <f t="shared" si="17"/>
        <v>0</v>
      </c>
      <c r="E28" s="73">
        <f t="shared" si="17"/>
        <v>0</v>
      </c>
      <c r="F28" s="73">
        <f t="shared" si="17"/>
        <v>0</v>
      </c>
      <c r="G28" s="12">
        <f t="shared" si="17"/>
        <v>0</v>
      </c>
      <c r="H28" s="73">
        <f t="shared" si="17"/>
        <v>2</v>
      </c>
      <c r="I28" s="73">
        <f t="shared" si="17"/>
        <v>0</v>
      </c>
      <c r="J28" s="73">
        <f t="shared" si="17"/>
        <v>2</v>
      </c>
      <c r="K28" s="73">
        <f t="shared" si="17"/>
        <v>0</v>
      </c>
      <c r="L28" s="73">
        <f t="shared" si="17"/>
        <v>3</v>
      </c>
      <c r="M28" s="73">
        <f t="shared" si="17"/>
        <v>0</v>
      </c>
      <c r="N28" s="73">
        <f t="shared" si="17"/>
        <v>0</v>
      </c>
      <c r="O28" s="73">
        <f t="shared" si="17"/>
        <v>0</v>
      </c>
      <c r="P28" s="77">
        <f t="shared" si="17"/>
        <v>7</v>
      </c>
    </row>
    <row r="29" spans="1:16" s="2" customFormat="1" x14ac:dyDescent="0.3">
      <c r="A29" s="20" t="s">
        <v>322</v>
      </c>
      <c r="B29" s="4" t="s">
        <v>16</v>
      </c>
      <c r="C29" s="3">
        <v>0</v>
      </c>
      <c r="D29" s="3">
        <v>0</v>
      </c>
      <c r="E29" s="3">
        <v>0</v>
      </c>
      <c r="F29" s="3">
        <v>0</v>
      </c>
      <c r="G29" s="72">
        <f t="shared" ref="G29" si="20">SUM(C29:F29)</f>
        <v>0</v>
      </c>
      <c r="H29" s="3">
        <v>2</v>
      </c>
      <c r="I29" s="3">
        <v>0</v>
      </c>
      <c r="J29" s="3">
        <v>2</v>
      </c>
      <c r="K29" s="3">
        <v>0</v>
      </c>
      <c r="L29" s="3">
        <v>3</v>
      </c>
      <c r="M29" s="3">
        <v>0</v>
      </c>
      <c r="N29" s="3">
        <v>0</v>
      </c>
      <c r="O29" s="3">
        <v>0</v>
      </c>
      <c r="P29" s="73">
        <f t="shared" ref="P29" si="21">+SUM(G29:O29)</f>
        <v>7</v>
      </c>
    </row>
    <row r="30" spans="1:16" s="2" customFormat="1" ht="18" customHeight="1" x14ac:dyDescent="0.3">
      <c r="A30" s="76" t="s">
        <v>323</v>
      </c>
      <c r="B30" s="73" t="s">
        <v>13</v>
      </c>
      <c r="C30" s="73">
        <f t="shared" si="17"/>
        <v>0</v>
      </c>
      <c r="D30" s="73">
        <f t="shared" si="17"/>
        <v>0</v>
      </c>
      <c r="E30" s="73">
        <f t="shared" si="17"/>
        <v>0</v>
      </c>
      <c r="F30" s="73">
        <f t="shared" si="17"/>
        <v>0</v>
      </c>
      <c r="G30" s="12">
        <f t="shared" si="17"/>
        <v>0</v>
      </c>
      <c r="H30" s="73">
        <f t="shared" si="17"/>
        <v>4</v>
      </c>
      <c r="I30" s="73">
        <f t="shared" si="17"/>
        <v>0</v>
      </c>
      <c r="J30" s="73">
        <f t="shared" si="17"/>
        <v>3</v>
      </c>
      <c r="K30" s="73">
        <f t="shared" si="17"/>
        <v>0</v>
      </c>
      <c r="L30" s="73">
        <f t="shared" si="17"/>
        <v>6</v>
      </c>
      <c r="M30" s="73">
        <f t="shared" si="17"/>
        <v>0</v>
      </c>
      <c r="N30" s="73">
        <f t="shared" si="17"/>
        <v>0</v>
      </c>
      <c r="O30" s="73">
        <f t="shared" si="17"/>
        <v>0</v>
      </c>
      <c r="P30" s="77">
        <f t="shared" si="17"/>
        <v>13</v>
      </c>
    </row>
    <row r="31" spans="1:16" s="2" customFormat="1" x14ac:dyDescent="0.3">
      <c r="A31" s="20" t="s">
        <v>324</v>
      </c>
      <c r="B31" s="4" t="s">
        <v>16</v>
      </c>
      <c r="C31" s="3">
        <v>0</v>
      </c>
      <c r="D31" s="3">
        <v>0</v>
      </c>
      <c r="E31" s="3">
        <v>0</v>
      </c>
      <c r="F31" s="3">
        <v>0</v>
      </c>
      <c r="G31" s="72">
        <f t="shared" ref="G31" si="22">SUM(C31:F31)</f>
        <v>0</v>
      </c>
      <c r="H31" s="3">
        <v>4</v>
      </c>
      <c r="I31" s="3">
        <v>0</v>
      </c>
      <c r="J31" s="3">
        <v>3</v>
      </c>
      <c r="K31" s="3">
        <v>0</v>
      </c>
      <c r="L31" s="3">
        <v>6</v>
      </c>
      <c r="M31" s="3">
        <v>0</v>
      </c>
      <c r="N31" s="3">
        <v>0</v>
      </c>
      <c r="O31" s="3">
        <v>0</v>
      </c>
      <c r="P31" s="73">
        <f t="shared" ref="P31" si="23">+SUM(G31:O31)</f>
        <v>13</v>
      </c>
    </row>
    <row r="32" spans="1:16" s="2" customFormat="1" ht="18" customHeight="1" x14ac:dyDescent="0.3">
      <c r="A32" s="76" t="s">
        <v>325</v>
      </c>
      <c r="B32" s="73" t="s">
        <v>13</v>
      </c>
      <c r="C32" s="73">
        <f t="shared" ref="C32:P32" si="24">+SUM(C33:C33)</f>
        <v>0</v>
      </c>
      <c r="D32" s="73">
        <f t="shared" si="24"/>
        <v>0</v>
      </c>
      <c r="E32" s="73">
        <f t="shared" si="24"/>
        <v>0</v>
      </c>
      <c r="F32" s="73">
        <f t="shared" si="24"/>
        <v>0</v>
      </c>
      <c r="G32" s="12">
        <f t="shared" si="24"/>
        <v>0</v>
      </c>
      <c r="H32" s="73">
        <f t="shared" si="24"/>
        <v>5</v>
      </c>
      <c r="I32" s="73">
        <f t="shared" si="24"/>
        <v>0</v>
      </c>
      <c r="J32" s="73">
        <f t="shared" si="24"/>
        <v>0</v>
      </c>
      <c r="K32" s="73">
        <f t="shared" si="24"/>
        <v>0</v>
      </c>
      <c r="L32" s="73">
        <f t="shared" si="24"/>
        <v>0</v>
      </c>
      <c r="M32" s="73">
        <f t="shared" si="24"/>
        <v>0</v>
      </c>
      <c r="N32" s="73">
        <f t="shared" si="24"/>
        <v>0</v>
      </c>
      <c r="O32" s="73">
        <f t="shared" si="24"/>
        <v>0</v>
      </c>
      <c r="P32" s="77">
        <f t="shared" si="24"/>
        <v>5</v>
      </c>
    </row>
    <row r="33" spans="1:17" s="2" customFormat="1" x14ac:dyDescent="0.3">
      <c r="A33" s="20" t="s">
        <v>326</v>
      </c>
      <c r="B33" s="10" t="s">
        <v>19</v>
      </c>
      <c r="C33" s="3">
        <v>0</v>
      </c>
      <c r="D33" s="3">
        <v>0</v>
      </c>
      <c r="E33" s="3">
        <v>0</v>
      </c>
      <c r="F33" s="3">
        <v>0</v>
      </c>
      <c r="G33" s="72">
        <f t="shared" ref="G33" si="25">SUM(C33:F33)</f>
        <v>0</v>
      </c>
      <c r="H33" s="3">
        <v>5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73">
        <f t="shared" ref="P33" si="26">+SUM(G33:O33)</f>
        <v>5</v>
      </c>
    </row>
    <row r="34" spans="1:17" s="2" customFormat="1" ht="18" customHeight="1" x14ac:dyDescent="0.3">
      <c r="A34" s="76" t="s">
        <v>565</v>
      </c>
      <c r="B34" s="73" t="s">
        <v>13</v>
      </c>
      <c r="C34" s="73">
        <f t="shared" ref="C34:P34" si="27">+SUM(C35:C35)</f>
        <v>0</v>
      </c>
      <c r="D34" s="73">
        <f t="shared" si="27"/>
        <v>0</v>
      </c>
      <c r="E34" s="73">
        <f t="shared" si="27"/>
        <v>0</v>
      </c>
      <c r="F34" s="73">
        <f t="shared" si="27"/>
        <v>0</v>
      </c>
      <c r="G34" s="12">
        <f t="shared" si="27"/>
        <v>0</v>
      </c>
      <c r="H34" s="73">
        <f t="shared" si="27"/>
        <v>0</v>
      </c>
      <c r="I34" s="73">
        <f t="shared" si="27"/>
        <v>0</v>
      </c>
      <c r="J34" s="73">
        <f t="shared" si="27"/>
        <v>0</v>
      </c>
      <c r="K34" s="73">
        <f t="shared" si="27"/>
        <v>0</v>
      </c>
      <c r="L34" s="73">
        <f t="shared" si="27"/>
        <v>0</v>
      </c>
      <c r="M34" s="73">
        <f t="shared" si="27"/>
        <v>0</v>
      </c>
      <c r="N34" s="73">
        <f t="shared" si="27"/>
        <v>0</v>
      </c>
      <c r="O34" s="73">
        <f t="shared" si="27"/>
        <v>3</v>
      </c>
      <c r="P34" s="77">
        <f t="shared" si="27"/>
        <v>3</v>
      </c>
    </row>
    <row r="35" spans="1:17" s="2" customFormat="1" x14ac:dyDescent="0.3">
      <c r="A35" s="20" t="s">
        <v>567</v>
      </c>
      <c r="B35" s="4" t="s">
        <v>16</v>
      </c>
      <c r="C35" s="3">
        <v>0</v>
      </c>
      <c r="D35" s="3">
        <v>0</v>
      </c>
      <c r="E35" s="3">
        <v>0</v>
      </c>
      <c r="F35" s="3">
        <v>0</v>
      </c>
      <c r="G35" s="72">
        <f t="shared" ref="G35" si="28">SUM(C35:F35)</f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3</v>
      </c>
      <c r="P35" s="73">
        <f t="shared" ref="P35" si="29">+SUM(G35:O35)</f>
        <v>3</v>
      </c>
    </row>
    <row r="36" spans="1:17" s="2" customFormat="1" ht="18" customHeight="1" x14ac:dyDescent="0.3">
      <c r="A36" s="76" t="s">
        <v>566</v>
      </c>
      <c r="B36" s="73" t="s">
        <v>13</v>
      </c>
      <c r="C36" s="73">
        <f>+SUM(C37:C37)</f>
        <v>0</v>
      </c>
      <c r="D36" s="73">
        <f t="shared" ref="D36:F36" si="30">+SUM(D37:D37)</f>
        <v>0</v>
      </c>
      <c r="E36" s="73">
        <f t="shared" si="30"/>
        <v>0</v>
      </c>
      <c r="F36" s="73">
        <f t="shared" si="30"/>
        <v>0</v>
      </c>
      <c r="G36" s="12">
        <f t="shared" ref="G36:P36" si="31">+SUM(G37:G37)</f>
        <v>0</v>
      </c>
      <c r="H36" s="73">
        <f t="shared" si="31"/>
        <v>0</v>
      </c>
      <c r="I36" s="73">
        <f t="shared" si="31"/>
        <v>0</v>
      </c>
      <c r="J36" s="73">
        <f t="shared" si="31"/>
        <v>0</v>
      </c>
      <c r="K36" s="73">
        <f t="shared" si="31"/>
        <v>0</v>
      </c>
      <c r="L36" s="73">
        <f t="shared" si="31"/>
        <v>0</v>
      </c>
      <c r="M36" s="73">
        <f t="shared" si="31"/>
        <v>0</v>
      </c>
      <c r="N36" s="73">
        <f t="shared" si="31"/>
        <v>0</v>
      </c>
      <c r="O36" s="73">
        <f t="shared" si="31"/>
        <v>3</v>
      </c>
      <c r="P36" s="77">
        <f t="shared" si="31"/>
        <v>3</v>
      </c>
    </row>
    <row r="37" spans="1:17" s="2" customFormat="1" x14ac:dyDescent="0.3">
      <c r="A37" s="20" t="s">
        <v>568</v>
      </c>
      <c r="B37" s="10" t="s">
        <v>19</v>
      </c>
      <c r="C37" s="3">
        <v>0</v>
      </c>
      <c r="D37" s="3">
        <v>0</v>
      </c>
      <c r="E37" s="3">
        <v>0</v>
      </c>
      <c r="F37" s="3">
        <v>0</v>
      </c>
      <c r="G37" s="72">
        <f t="shared" ref="G37" si="32">SUM(C37:F37)</f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3</v>
      </c>
      <c r="P37" s="73">
        <f t="shared" ref="P37" si="33">+SUM(G37:O37)</f>
        <v>3</v>
      </c>
    </row>
    <row r="38" spans="1:17" ht="27" customHeight="1" x14ac:dyDescent="0.3">
      <c r="A38" s="96" t="s">
        <v>23</v>
      </c>
      <c r="B38" s="97"/>
      <c r="C38" s="79">
        <f>+C6+C10+C12+C14+C16+C18+C22+C24+C26+C28+C30+C32+C20+C34+C36</f>
        <v>8</v>
      </c>
      <c r="D38" s="79">
        <f t="shared" ref="D38:P38" si="34">+D6+D10+D12+D14+D16+D18+D22+D24+D26+D28+D30+D32+D20+D34+D36</f>
        <v>0</v>
      </c>
      <c r="E38" s="79">
        <f t="shared" si="34"/>
        <v>22</v>
      </c>
      <c r="F38" s="79">
        <f t="shared" si="34"/>
        <v>0</v>
      </c>
      <c r="G38" s="82">
        <f t="shared" si="34"/>
        <v>30</v>
      </c>
      <c r="H38" s="79">
        <f t="shared" si="34"/>
        <v>135</v>
      </c>
      <c r="I38" s="79">
        <f t="shared" si="34"/>
        <v>55</v>
      </c>
      <c r="J38" s="79">
        <f t="shared" si="34"/>
        <v>82</v>
      </c>
      <c r="K38" s="79">
        <f t="shared" si="34"/>
        <v>41</v>
      </c>
      <c r="L38" s="79">
        <f t="shared" si="34"/>
        <v>87</v>
      </c>
      <c r="M38" s="79">
        <f t="shared" si="34"/>
        <v>9</v>
      </c>
      <c r="N38" s="79">
        <f t="shared" si="34"/>
        <v>0</v>
      </c>
      <c r="O38" s="79">
        <f t="shared" si="34"/>
        <v>30</v>
      </c>
      <c r="P38" s="78">
        <f t="shared" si="34"/>
        <v>469</v>
      </c>
    </row>
    <row r="39" spans="1:17" s="16" customFormat="1" ht="6" customHeight="1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16" customFormat="1" x14ac:dyDescent="0.3">
      <c r="A40" s="113" t="s">
        <v>44</v>
      </c>
      <c r="B40" s="113"/>
      <c r="C40" s="113"/>
      <c r="D40" s="113"/>
      <c r="E40" s="113"/>
      <c r="F40" s="113"/>
      <c r="G40" s="113"/>
      <c r="H40" s="113"/>
      <c r="I40" s="113"/>
      <c r="J40" s="2"/>
      <c r="K40" s="2"/>
      <c r="L40" s="2"/>
      <c r="M40" s="2"/>
      <c r="N40" s="2"/>
      <c r="O40" s="2"/>
      <c r="P40" s="2"/>
    </row>
    <row r="44" spans="1:17" s="46" customFormat="1" ht="28.5" customHeight="1" x14ac:dyDescent="0.3">
      <c r="A44" s="112" t="s">
        <v>540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</row>
  </sheetData>
  <mergeCells count="17">
    <mergeCell ref="M4:M5"/>
    <mergeCell ref="N4:N5"/>
    <mergeCell ref="A38:B38"/>
    <mergeCell ref="A44:O44"/>
    <mergeCell ref="A40:I40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P48"/>
  <sheetViews>
    <sheetView workbookViewId="0">
      <selection activeCell="I22" sqref="I22"/>
    </sheetView>
  </sheetViews>
  <sheetFormatPr baseColWidth="10" defaultColWidth="11.44140625" defaultRowHeight="14.4" x14ac:dyDescent="0.3"/>
  <cols>
    <col min="1" max="1" width="29.5546875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6384" width="11.44140625" style="14"/>
  </cols>
  <sheetData>
    <row r="1" spans="1:16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15" customFormat="1" ht="18.75" customHeight="1" x14ac:dyDescent="0.3">
      <c r="A2" s="110" t="s">
        <v>551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s="15" customFormat="1" ht="18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</row>
    <row r="4" spans="1:16" s="15" customFormat="1" ht="18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</row>
    <row r="5" spans="1:16" s="15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</row>
    <row r="6" spans="1:16" s="16" customFormat="1" x14ac:dyDescent="0.3">
      <c r="A6" s="76" t="s">
        <v>327</v>
      </c>
      <c r="B6" s="73" t="s">
        <v>13</v>
      </c>
      <c r="C6" s="73">
        <f t="shared" ref="C6:P6" si="0">+SUM(C7:C7)</f>
        <v>0</v>
      </c>
      <c r="D6" s="73">
        <f t="shared" si="0"/>
        <v>0</v>
      </c>
      <c r="E6" s="73">
        <f t="shared" si="0"/>
        <v>0</v>
      </c>
      <c r="F6" s="73">
        <f t="shared" si="0"/>
        <v>0</v>
      </c>
      <c r="G6" s="12">
        <f>+SUM(G7:G7)</f>
        <v>0</v>
      </c>
      <c r="H6" s="73">
        <f t="shared" si="0"/>
        <v>7</v>
      </c>
      <c r="I6" s="73">
        <f t="shared" si="0"/>
        <v>0</v>
      </c>
      <c r="J6" s="73">
        <f t="shared" si="0"/>
        <v>2</v>
      </c>
      <c r="K6" s="73">
        <f t="shared" si="0"/>
        <v>7</v>
      </c>
      <c r="L6" s="73">
        <f t="shared" si="0"/>
        <v>6</v>
      </c>
      <c r="M6" s="73">
        <f t="shared" si="0"/>
        <v>0</v>
      </c>
      <c r="N6" s="73">
        <f t="shared" si="0"/>
        <v>5</v>
      </c>
      <c r="O6" s="73">
        <f t="shared" si="0"/>
        <v>0</v>
      </c>
      <c r="P6" s="77">
        <f t="shared" si="0"/>
        <v>27</v>
      </c>
    </row>
    <row r="7" spans="1:16" s="16" customFormat="1" x14ac:dyDescent="0.3">
      <c r="A7" s="20" t="s">
        <v>328</v>
      </c>
      <c r="B7" s="8" t="s">
        <v>14</v>
      </c>
      <c r="C7" s="32">
        <v>0</v>
      </c>
      <c r="D7" s="32">
        <v>0</v>
      </c>
      <c r="E7" s="32">
        <v>0</v>
      </c>
      <c r="F7" s="32">
        <v>0</v>
      </c>
      <c r="G7" s="72">
        <f>SUM(C7:F7)</f>
        <v>0</v>
      </c>
      <c r="H7" s="32">
        <v>7</v>
      </c>
      <c r="I7" s="32">
        <v>0</v>
      </c>
      <c r="J7" s="32">
        <v>2</v>
      </c>
      <c r="K7" s="32">
        <v>7</v>
      </c>
      <c r="L7" s="32">
        <v>6</v>
      </c>
      <c r="M7" s="32">
        <v>0</v>
      </c>
      <c r="N7" s="32">
        <v>5</v>
      </c>
      <c r="O7" s="32">
        <v>0</v>
      </c>
      <c r="P7" s="73">
        <f>+SUM(G7:O7)</f>
        <v>27</v>
      </c>
    </row>
    <row r="8" spans="1:16" s="16" customFormat="1" x14ac:dyDescent="0.3">
      <c r="A8" s="76" t="s">
        <v>329</v>
      </c>
      <c r="B8" s="73" t="s">
        <v>13</v>
      </c>
      <c r="C8" s="73">
        <f t="shared" ref="C8:P8" si="1">+SUM(C9:C10)</f>
        <v>0</v>
      </c>
      <c r="D8" s="73">
        <f t="shared" si="1"/>
        <v>0</v>
      </c>
      <c r="E8" s="73">
        <f t="shared" si="1"/>
        <v>0</v>
      </c>
      <c r="F8" s="73">
        <f t="shared" si="1"/>
        <v>0</v>
      </c>
      <c r="G8" s="12">
        <f>+SUM(G9:G10)</f>
        <v>0</v>
      </c>
      <c r="H8" s="73">
        <f t="shared" si="1"/>
        <v>22</v>
      </c>
      <c r="I8" s="73">
        <f t="shared" si="1"/>
        <v>61</v>
      </c>
      <c r="J8" s="73">
        <f t="shared" si="1"/>
        <v>26</v>
      </c>
      <c r="K8" s="73">
        <f t="shared" si="1"/>
        <v>10</v>
      </c>
      <c r="L8" s="73">
        <f t="shared" si="1"/>
        <v>20</v>
      </c>
      <c r="M8" s="73">
        <f t="shared" si="1"/>
        <v>0</v>
      </c>
      <c r="N8" s="73">
        <f t="shared" si="1"/>
        <v>0</v>
      </c>
      <c r="O8" s="73">
        <f t="shared" si="1"/>
        <v>30</v>
      </c>
      <c r="P8" s="77">
        <f t="shared" si="1"/>
        <v>169</v>
      </c>
    </row>
    <row r="9" spans="1:16" s="16" customFormat="1" x14ac:dyDescent="0.25">
      <c r="A9" s="21" t="s">
        <v>330</v>
      </c>
      <c r="B9" s="8" t="s">
        <v>14</v>
      </c>
      <c r="C9" s="32">
        <v>0</v>
      </c>
      <c r="D9" s="32">
        <v>0</v>
      </c>
      <c r="E9" s="32">
        <v>0</v>
      </c>
      <c r="F9" s="32">
        <v>0</v>
      </c>
      <c r="G9" s="72">
        <f>SUM(C9:F9)</f>
        <v>0</v>
      </c>
      <c r="H9" s="32">
        <v>22</v>
      </c>
      <c r="I9" s="32">
        <v>2</v>
      </c>
      <c r="J9" s="32">
        <v>14</v>
      </c>
      <c r="K9" s="32">
        <v>10</v>
      </c>
      <c r="L9" s="32">
        <v>8</v>
      </c>
      <c r="M9" s="32">
        <v>0</v>
      </c>
      <c r="N9" s="32">
        <v>0</v>
      </c>
      <c r="O9" s="32">
        <v>6</v>
      </c>
      <c r="P9" s="73">
        <f t="shared" ref="P9:P10" si="2">+SUM(G9:O9)</f>
        <v>62</v>
      </c>
    </row>
    <row r="10" spans="1:16" s="16" customFormat="1" x14ac:dyDescent="0.25">
      <c r="A10" s="22" t="s">
        <v>331</v>
      </c>
      <c r="B10" s="8" t="s">
        <v>332</v>
      </c>
      <c r="C10" s="32">
        <v>0</v>
      </c>
      <c r="D10" s="32">
        <v>0</v>
      </c>
      <c r="E10" s="32">
        <v>0</v>
      </c>
      <c r="F10" s="32">
        <v>0</v>
      </c>
      <c r="G10" s="72">
        <f>SUM(C10:F10)</f>
        <v>0</v>
      </c>
      <c r="H10" s="32">
        <v>0</v>
      </c>
      <c r="I10" s="32">
        <v>59</v>
      </c>
      <c r="J10" s="32">
        <v>12</v>
      </c>
      <c r="K10" s="32">
        <v>0</v>
      </c>
      <c r="L10" s="32">
        <v>12</v>
      </c>
      <c r="M10" s="32">
        <v>0</v>
      </c>
      <c r="N10" s="32">
        <v>0</v>
      </c>
      <c r="O10" s="32">
        <v>24</v>
      </c>
      <c r="P10" s="73">
        <f t="shared" si="2"/>
        <v>107</v>
      </c>
    </row>
    <row r="11" spans="1:16" s="16" customFormat="1" x14ac:dyDescent="0.3">
      <c r="A11" s="76" t="s">
        <v>333</v>
      </c>
      <c r="B11" s="73" t="s">
        <v>13</v>
      </c>
      <c r="C11" s="73">
        <f t="shared" ref="C11:F11" si="3">+SUM(C12:C12)</f>
        <v>0</v>
      </c>
      <c r="D11" s="73">
        <f t="shared" si="3"/>
        <v>0</v>
      </c>
      <c r="E11" s="73">
        <f t="shared" si="3"/>
        <v>0</v>
      </c>
      <c r="F11" s="73">
        <f t="shared" si="3"/>
        <v>0</v>
      </c>
      <c r="G11" s="12">
        <f t="shared" ref="G11:P11" si="4">+SUM(G12:G12)</f>
        <v>0</v>
      </c>
      <c r="H11" s="73">
        <f t="shared" si="4"/>
        <v>15</v>
      </c>
      <c r="I11" s="73">
        <f t="shared" si="4"/>
        <v>0</v>
      </c>
      <c r="J11" s="73">
        <f t="shared" si="4"/>
        <v>5</v>
      </c>
      <c r="K11" s="73">
        <f t="shared" si="4"/>
        <v>5</v>
      </c>
      <c r="L11" s="73">
        <f t="shared" si="4"/>
        <v>0</v>
      </c>
      <c r="M11" s="73">
        <f t="shared" si="4"/>
        <v>0</v>
      </c>
      <c r="N11" s="73">
        <f t="shared" si="4"/>
        <v>0</v>
      </c>
      <c r="O11" s="73">
        <f t="shared" si="4"/>
        <v>12</v>
      </c>
      <c r="P11" s="77">
        <f t="shared" si="4"/>
        <v>37</v>
      </c>
    </row>
    <row r="12" spans="1:16" s="16" customFormat="1" x14ac:dyDescent="0.3">
      <c r="A12" s="20" t="s">
        <v>334</v>
      </c>
      <c r="B12" s="1" t="s">
        <v>15</v>
      </c>
      <c r="C12" s="32">
        <v>0</v>
      </c>
      <c r="D12" s="32">
        <v>0</v>
      </c>
      <c r="E12" s="32">
        <v>0</v>
      </c>
      <c r="F12" s="32">
        <v>0</v>
      </c>
      <c r="G12" s="72">
        <f>SUM(C12:F12)</f>
        <v>0</v>
      </c>
      <c r="H12" s="32">
        <v>15</v>
      </c>
      <c r="I12" s="32">
        <v>0</v>
      </c>
      <c r="J12" s="32">
        <v>5</v>
      </c>
      <c r="K12" s="32">
        <v>5</v>
      </c>
      <c r="L12" s="32">
        <v>0</v>
      </c>
      <c r="M12" s="32">
        <v>0</v>
      </c>
      <c r="N12" s="32">
        <v>0</v>
      </c>
      <c r="O12" s="32">
        <v>12</v>
      </c>
      <c r="P12" s="73">
        <f t="shared" ref="P12" si="5">+SUM(G12:O12)</f>
        <v>37</v>
      </c>
    </row>
    <row r="13" spans="1:16" x14ac:dyDescent="0.3">
      <c r="A13" s="76" t="s">
        <v>335</v>
      </c>
      <c r="B13" s="73" t="s">
        <v>13</v>
      </c>
      <c r="C13" s="73">
        <f t="shared" ref="C13:F13" si="6">+SUM(C14:C14)</f>
        <v>0</v>
      </c>
      <c r="D13" s="73">
        <f t="shared" si="6"/>
        <v>0</v>
      </c>
      <c r="E13" s="73">
        <f t="shared" si="6"/>
        <v>0</v>
      </c>
      <c r="F13" s="73">
        <f t="shared" si="6"/>
        <v>0</v>
      </c>
      <c r="G13" s="12">
        <f>+SUM(G14:G14)</f>
        <v>0</v>
      </c>
      <c r="H13" s="73">
        <f t="shared" ref="H13" si="7">+SUM(H14:H14)</f>
        <v>8</v>
      </c>
      <c r="I13" s="73">
        <f t="shared" ref="I13" si="8">+SUM(I14:I14)</f>
        <v>0</v>
      </c>
      <c r="J13" s="73">
        <f t="shared" ref="J13" si="9">+SUM(J14:J14)</f>
        <v>4</v>
      </c>
      <c r="K13" s="73">
        <f t="shared" ref="K13" si="10">+SUM(K14:K14)</f>
        <v>0</v>
      </c>
      <c r="L13" s="73">
        <f t="shared" ref="L13" si="11">+SUM(L14:L14)</f>
        <v>16</v>
      </c>
      <c r="M13" s="73">
        <f t="shared" ref="M13" si="12">+SUM(M14:M14)</f>
        <v>0</v>
      </c>
      <c r="N13" s="73">
        <f t="shared" ref="N13" si="13">+SUM(N14:N14)</f>
        <v>0</v>
      </c>
      <c r="O13" s="73">
        <f t="shared" ref="O13" si="14">+SUM(O14:O14)</f>
        <v>3</v>
      </c>
      <c r="P13" s="77">
        <f t="shared" ref="P13" si="15">+SUM(P14:P14)</f>
        <v>31</v>
      </c>
    </row>
    <row r="14" spans="1:16" s="2" customFormat="1" x14ac:dyDescent="0.3">
      <c r="A14" s="20" t="s">
        <v>336</v>
      </c>
      <c r="B14" s="4" t="s">
        <v>16</v>
      </c>
      <c r="C14" s="32">
        <v>0</v>
      </c>
      <c r="D14" s="32">
        <v>0</v>
      </c>
      <c r="E14" s="32">
        <v>0</v>
      </c>
      <c r="F14" s="32">
        <v>0</v>
      </c>
      <c r="G14" s="72">
        <f>SUM(C14:F14)</f>
        <v>0</v>
      </c>
      <c r="H14" s="32">
        <v>8</v>
      </c>
      <c r="I14" s="32">
        <v>0</v>
      </c>
      <c r="J14" s="32">
        <v>4</v>
      </c>
      <c r="K14" s="32">
        <v>0</v>
      </c>
      <c r="L14" s="32">
        <v>16</v>
      </c>
      <c r="M14" s="32">
        <v>0</v>
      </c>
      <c r="N14" s="32">
        <v>0</v>
      </c>
      <c r="O14" s="32">
        <v>3</v>
      </c>
      <c r="P14" s="73">
        <f t="shared" ref="P14" si="16">+SUM(G14:O14)</f>
        <v>31</v>
      </c>
    </row>
    <row r="15" spans="1:16" s="2" customFormat="1" x14ac:dyDescent="0.3">
      <c r="A15" s="76" t="s">
        <v>337</v>
      </c>
      <c r="B15" s="73" t="s">
        <v>13</v>
      </c>
      <c r="C15" s="73">
        <f t="shared" ref="C15:F15" si="17">+SUM(C16:C16)</f>
        <v>0</v>
      </c>
      <c r="D15" s="73">
        <f t="shared" si="17"/>
        <v>0</v>
      </c>
      <c r="E15" s="73">
        <f t="shared" si="17"/>
        <v>0</v>
      </c>
      <c r="F15" s="73">
        <f t="shared" si="17"/>
        <v>0</v>
      </c>
      <c r="G15" s="12">
        <f>+SUM(G16:G16)</f>
        <v>0</v>
      </c>
      <c r="H15" s="73">
        <f t="shared" ref="H15" si="18">+SUM(H16:H16)</f>
        <v>10</v>
      </c>
      <c r="I15" s="73">
        <f t="shared" ref="I15" si="19">+SUM(I16:I16)</f>
        <v>3</v>
      </c>
      <c r="J15" s="73">
        <f t="shared" ref="J15" si="20">+SUM(J16:J16)</f>
        <v>13</v>
      </c>
      <c r="K15" s="73">
        <f t="shared" ref="K15" si="21">+SUM(K16:K16)</f>
        <v>3</v>
      </c>
      <c r="L15" s="73">
        <f t="shared" ref="L15" si="22">+SUM(L16:L16)</f>
        <v>10</v>
      </c>
      <c r="M15" s="73">
        <f t="shared" ref="M15" si="23">+SUM(M16:M16)</f>
        <v>0</v>
      </c>
      <c r="N15" s="73">
        <f t="shared" ref="N15" si="24">+SUM(N16:N16)</f>
        <v>0</v>
      </c>
      <c r="O15" s="73">
        <f t="shared" ref="O15" si="25">+SUM(O16:O16)</f>
        <v>0</v>
      </c>
      <c r="P15" s="77">
        <f t="shared" ref="P15" si="26">+SUM(P16:P16)</f>
        <v>39</v>
      </c>
    </row>
    <row r="16" spans="1:16" s="2" customFormat="1" x14ac:dyDescent="0.25">
      <c r="A16" s="6" t="s">
        <v>338</v>
      </c>
      <c r="B16" s="4" t="s">
        <v>14</v>
      </c>
      <c r="C16" s="32">
        <v>0</v>
      </c>
      <c r="D16" s="32">
        <v>0</v>
      </c>
      <c r="E16" s="32">
        <v>0</v>
      </c>
      <c r="F16" s="32">
        <v>0</v>
      </c>
      <c r="G16" s="72">
        <f>SUM(C16:F16)</f>
        <v>0</v>
      </c>
      <c r="H16" s="32">
        <v>10</v>
      </c>
      <c r="I16" s="32">
        <v>3</v>
      </c>
      <c r="J16" s="32">
        <v>13</v>
      </c>
      <c r="K16" s="32">
        <v>3</v>
      </c>
      <c r="L16" s="32">
        <v>10</v>
      </c>
      <c r="M16" s="32">
        <v>0</v>
      </c>
      <c r="N16" s="32">
        <v>0</v>
      </c>
      <c r="O16" s="32">
        <v>0</v>
      </c>
      <c r="P16" s="73">
        <f t="shared" ref="P16" si="27">+SUM(G16:O16)</f>
        <v>39</v>
      </c>
    </row>
    <row r="17" spans="1:16" s="2" customFormat="1" x14ac:dyDescent="0.3">
      <c r="A17" s="76" t="s">
        <v>339</v>
      </c>
      <c r="B17" s="73" t="s">
        <v>13</v>
      </c>
      <c r="C17" s="73">
        <f t="shared" ref="C17:F17" si="28">+SUM(C18:C19)</f>
        <v>20</v>
      </c>
      <c r="D17" s="73">
        <f t="shared" si="28"/>
        <v>17</v>
      </c>
      <c r="E17" s="73">
        <f t="shared" si="28"/>
        <v>22</v>
      </c>
      <c r="F17" s="73">
        <f t="shared" si="28"/>
        <v>82</v>
      </c>
      <c r="G17" s="12">
        <f>+SUM(G18:G19)</f>
        <v>141</v>
      </c>
      <c r="H17" s="73">
        <f t="shared" ref="H17:P17" si="29">+SUM(H18:H19)</f>
        <v>86</v>
      </c>
      <c r="I17" s="73">
        <f t="shared" si="29"/>
        <v>98</v>
      </c>
      <c r="J17" s="73">
        <f t="shared" si="29"/>
        <v>77</v>
      </c>
      <c r="K17" s="73">
        <f t="shared" si="29"/>
        <v>32</v>
      </c>
      <c r="L17" s="73">
        <f t="shared" si="29"/>
        <v>81</v>
      </c>
      <c r="M17" s="73">
        <f t="shared" si="29"/>
        <v>25</v>
      </c>
      <c r="N17" s="73">
        <f t="shared" si="29"/>
        <v>115</v>
      </c>
      <c r="O17" s="73">
        <f t="shared" si="29"/>
        <v>70</v>
      </c>
      <c r="P17" s="77">
        <f t="shared" si="29"/>
        <v>725</v>
      </c>
    </row>
    <row r="18" spans="1:16" s="2" customFormat="1" x14ac:dyDescent="0.3">
      <c r="A18" s="20" t="s">
        <v>367</v>
      </c>
      <c r="B18" s="9" t="s">
        <v>332</v>
      </c>
      <c r="C18" s="32">
        <v>20</v>
      </c>
      <c r="D18" s="32">
        <v>17</v>
      </c>
      <c r="E18" s="32">
        <v>22</v>
      </c>
      <c r="F18" s="32">
        <v>82</v>
      </c>
      <c r="G18" s="72">
        <f>SUM(C18:F18)</f>
        <v>141</v>
      </c>
      <c r="H18" s="32">
        <v>80</v>
      </c>
      <c r="I18" s="32">
        <v>94</v>
      </c>
      <c r="J18" s="32">
        <v>71</v>
      </c>
      <c r="K18" s="32">
        <v>32</v>
      </c>
      <c r="L18" s="32">
        <v>75</v>
      </c>
      <c r="M18" s="32">
        <v>25</v>
      </c>
      <c r="N18" s="32">
        <v>115</v>
      </c>
      <c r="O18" s="32">
        <v>70</v>
      </c>
      <c r="P18" s="73">
        <f t="shared" ref="P18:P19" si="30">+SUM(G18:O18)</f>
        <v>703</v>
      </c>
    </row>
    <row r="19" spans="1:16" s="2" customFormat="1" x14ac:dyDescent="0.3">
      <c r="A19" s="20" t="s">
        <v>340</v>
      </c>
      <c r="B19" s="9" t="s">
        <v>14</v>
      </c>
      <c r="C19" s="32">
        <v>0</v>
      </c>
      <c r="D19" s="32">
        <v>0</v>
      </c>
      <c r="E19" s="32">
        <v>0</v>
      </c>
      <c r="F19" s="32">
        <v>0</v>
      </c>
      <c r="G19" s="72">
        <f>SUM(C19:F19)</f>
        <v>0</v>
      </c>
      <c r="H19" s="32">
        <v>6</v>
      </c>
      <c r="I19" s="32">
        <v>4</v>
      </c>
      <c r="J19" s="32">
        <v>6</v>
      </c>
      <c r="K19" s="32">
        <v>0</v>
      </c>
      <c r="L19" s="32">
        <v>6</v>
      </c>
      <c r="M19" s="32">
        <v>0</v>
      </c>
      <c r="N19" s="32">
        <v>0</v>
      </c>
      <c r="O19" s="32">
        <v>0</v>
      </c>
      <c r="P19" s="73">
        <f t="shared" si="30"/>
        <v>22</v>
      </c>
    </row>
    <row r="20" spans="1:16" s="2" customFormat="1" x14ac:dyDescent="0.3">
      <c r="A20" s="76" t="s">
        <v>341</v>
      </c>
      <c r="B20" s="73" t="s">
        <v>13</v>
      </c>
      <c r="C20" s="73">
        <f t="shared" ref="C20:F20" si="31">+SUM(C21:C21)</f>
        <v>0</v>
      </c>
      <c r="D20" s="73">
        <f t="shared" si="31"/>
        <v>0</v>
      </c>
      <c r="E20" s="73">
        <f t="shared" si="31"/>
        <v>8</v>
      </c>
      <c r="F20" s="73">
        <f t="shared" si="31"/>
        <v>0</v>
      </c>
      <c r="G20" s="12">
        <f>+SUM(G21:G21)</f>
        <v>8</v>
      </c>
      <c r="H20" s="73">
        <f t="shared" ref="H20" si="32">+SUM(H21:H21)</f>
        <v>14</v>
      </c>
      <c r="I20" s="73">
        <f t="shared" ref="I20" si="33">+SUM(I21:I21)</f>
        <v>9</v>
      </c>
      <c r="J20" s="73">
        <f t="shared" ref="J20" si="34">+SUM(J21:J21)</f>
        <v>5</v>
      </c>
      <c r="K20" s="73">
        <f t="shared" ref="K20" si="35">+SUM(K21:K21)</f>
        <v>10</v>
      </c>
      <c r="L20" s="73">
        <f t="shared" ref="L20" si="36">+SUM(L21:L21)</f>
        <v>27</v>
      </c>
      <c r="M20" s="73">
        <f t="shared" ref="M20" si="37">+SUM(M21:M21)</f>
        <v>0</v>
      </c>
      <c r="N20" s="73">
        <f t="shared" ref="N20" si="38">+SUM(N21:N21)</f>
        <v>6</v>
      </c>
      <c r="O20" s="73">
        <f t="shared" ref="O20" si="39">+SUM(O21:O21)</f>
        <v>12</v>
      </c>
      <c r="P20" s="77">
        <f t="shared" ref="P20" si="40">+SUM(P21:P21)</f>
        <v>91</v>
      </c>
    </row>
    <row r="21" spans="1:16" s="2" customFormat="1" x14ac:dyDescent="0.3">
      <c r="A21" s="20" t="s">
        <v>342</v>
      </c>
      <c r="B21" s="1" t="s">
        <v>14</v>
      </c>
      <c r="C21" s="32">
        <v>0</v>
      </c>
      <c r="D21" s="32">
        <v>0</v>
      </c>
      <c r="E21" s="32">
        <v>8</v>
      </c>
      <c r="F21" s="32">
        <v>0</v>
      </c>
      <c r="G21" s="72">
        <f>SUM(C21:F21)</f>
        <v>8</v>
      </c>
      <c r="H21" s="32">
        <v>14</v>
      </c>
      <c r="I21" s="32">
        <v>9</v>
      </c>
      <c r="J21" s="32">
        <v>5</v>
      </c>
      <c r="K21" s="32">
        <v>10</v>
      </c>
      <c r="L21" s="32">
        <v>27</v>
      </c>
      <c r="M21" s="32">
        <v>0</v>
      </c>
      <c r="N21" s="32">
        <v>6</v>
      </c>
      <c r="O21" s="32">
        <v>12</v>
      </c>
      <c r="P21" s="73">
        <f t="shared" ref="P21" si="41">+SUM(G21:O21)</f>
        <v>91</v>
      </c>
    </row>
    <row r="22" spans="1:16" s="2" customFormat="1" x14ac:dyDescent="0.3">
      <c r="A22" s="76" t="s">
        <v>343</v>
      </c>
      <c r="B22" s="73" t="s">
        <v>13</v>
      </c>
      <c r="C22" s="73">
        <f t="shared" ref="C22:F22" si="42">+SUM(C23:C24)</f>
        <v>0</v>
      </c>
      <c r="D22" s="73">
        <f t="shared" si="42"/>
        <v>0</v>
      </c>
      <c r="E22" s="73">
        <f t="shared" si="42"/>
        <v>0</v>
      </c>
      <c r="F22" s="73">
        <f t="shared" si="42"/>
        <v>0</v>
      </c>
      <c r="G22" s="12">
        <f>+SUM(G23:G24)</f>
        <v>0</v>
      </c>
      <c r="H22" s="73">
        <f t="shared" ref="H22:P22" si="43">+SUM(H23:H24)</f>
        <v>10</v>
      </c>
      <c r="I22" s="73">
        <f t="shared" si="43"/>
        <v>4</v>
      </c>
      <c r="J22" s="73">
        <f t="shared" si="43"/>
        <v>28</v>
      </c>
      <c r="K22" s="73">
        <f t="shared" si="43"/>
        <v>4</v>
      </c>
      <c r="L22" s="73">
        <f t="shared" si="43"/>
        <v>24</v>
      </c>
      <c r="M22" s="73">
        <f t="shared" si="43"/>
        <v>0</v>
      </c>
      <c r="N22" s="73">
        <f t="shared" si="43"/>
        <v>0</v>
      </c>
      <c r="O22" s="73">
        <f t="shared" si="43"/>
        <v>3</v>
      </c>
      <c r="P22" s="77">
        <f t="shared" si="43"/>
        <v>73</v>
      </c>
    </row>
    <row r="23" spans="1:16" s="2" customFormat="1" x14ac:dyDescent="0.3">
      <c r="A23" s="20" t="s">
        <v>344</v>
      </c>
      <c r="B23" s="9" t="s">
        <v>332</v>
      </c>
      <c r="C23" s="32">
        <v>0</v>
      </c>
      <c r="D23" s="32">
        <v>0</v>
      </c>
      <c r="E23" s="32">
        <v>0</v>
      </c>
      <c r="F23" s="32">
        <v>0</v>
      </c>
      <c r="G23" s="72">
        <f>SUM(C23:F23)</f>
        <v>0</v>
      </c>
      <c r="H23" s="32">
        <v>0</v>
      </c>
      <c r="I23" s="32">
        <v>0</v>
      </c>
      <c r="J23" s="32">
        <v>12</v>
      </c>
      <c r="K23" s="32">
        <v>0</v>
      </c>
      <c r="L23" s="32">
        <v>12</v>
      </c>
      <c r="M23" s="32">
        <v>0</v>
      </c>
      <c r="N23" s="32">
        <v>0</v>
      </c>
      <c r="O23" s="32">
        <v>0</v>
      </c>
      <c r="P23" s="73">
        <f t="shared" ref="P23:P24" si="44">+SUM(G23:O23)</f>
        <v>24</v>
      </c>
    </row>
    <row r="24" spans="1:16" s="2" customFormat="1" x14ac:dyDescent="0.3">
      <c r="A24" s="20" t="s">
        <v>345</v>
      </c>
      <c r="B24" s="4" t="s">
        <v>14</v>
      </c>
      <c r="C24" s="32">
        <v>0</v>
      </c>
      <c r="D24" s="32">
        <v>0</v>
      </c>
      <c r="E24" s="32">
        <v>0</v>
      </c>
      <c r="F24" s="32">
        <v>0</v>
      </c>
      <c r="G24" s="72">
        <f>SUM(C24:F24)</f>
        <v>0</v>
      </c>
      <c r="H24" s="32">
        <v>10</v>
      </c>
      <c r="I24" s="32">
        <v>4</v>
      </c>
      <c r="J24" s="32">
        <v>16</v>
      </c>
      <c r="K24" s="32">
        <v>4</v>
      </c>
      <c r="L24" s="32">
        <v>12</v>
      </c>
      <c r="M24" s="32">
        <v>0</v>
      </c>
      <c r="N24" s="32">
        <v>0</v>
      </c>
      <c r="O24" s="32">
        <v>3</v>
      </c>
      <c r="P24" s="73">
        <f t="shared" si="44"/>
        <v>49</v>
      </c>
    </row>
    <row r="25" spans="1:16" s="2" customFormat="1" x14ac:dyDescent="0.3">
      <c r="A25" s="76" t="s">
        <v>346</v>
      </c>
      <c r="B25" s="73" t="s">
        <v>13</v>
      </c>
      <c r="C25" s="73">
        <f>+SUM(C26:C26)</f>
        <v>0</v>
      </c>
      <c r="D25" s="73">
        <f t="shared" ref="D25:G33" si="45">+SUM(D26:D26)</f>
        <v>0</v>
      </c>
      <c r="E25" s="73">
        <f t="shared" si="45"/>
        <v>26</v>
      </c>
      <c r="F25" s="73">
        <f t="shared" si="45"/>
        <v>10</v>
      </c>
      <c r="G25" s="12">
        <f>+SUM(G26:G26)</f>
        <v>36</v>
      </c>
      <c r="H25" s="73">
        <f t="shared" ref="H25" si="46">+SUM(H26:H26)</f>
        <v>31</v>
      </c>
      <c r="I25" s="73">
        <f t="shared" ref="I25" si="47">+SUM(I26:I26)</f>
        <v>24</v>
      </c>
      <c r="J25" s="73">
        <f t="shared" ref="J25" si="48">+SUM(J26:J26)</f>
        <v>17</v>
      </c>
      <c r="K25" s="73">
        <f t="shared" ref="K25" si="49">+SUM(K26:K26)</f>
        <v>6</v>
      </c>
      <c r="L25" s="73">
        <f t="shared" ref="L25" si="50">+SUM(L26:L26)</f>
        <v>42</v>
      </c>
      <c r="M25" s="73">
        <f t="shared" ref="M25" si="51">+SUM(M26:M26)</f>
        <v>0</v>
      </c>
      <c r="N25" s="73">
        <f t="shared" ref="N25" si="52">+SUM(N26:N26)</f>
        <v>0</v>
      </c>
      <c r="O25" s="73">
        <f t="shared" ref="O25" si="53">+SUM(O26:O26)</f>
        <v>30</v>
      </c>
      <c r="P25" s="77">
        <f t="shared" ref="P25" si="54">+SUM(P26:P26)</f>
        <v>186</v>
      </c>
    </row>
    <row r="26" spans="1:16" s="2" customFormat="1" ht="15" customHeight="1" x14ac:dyDescent="0.3">
      <c r="A26" s="20" t="s">
        <v>347</v>
      </c>
      <c r="B26" s="4" t="s">
        <v>17</v>
      </c>
      <c r="C26" s="32">
        <v>0</v>
      </c>
      <c r="D26" s="32">
        <v>0</v>
      </c>
      <c r="E26" s="32">
        <v>26</v>
      </c>
      <c r="F26" s="32">
        <v>10</v>
      </c>
      <c r="G26" s="72">
        <f>SUM(C26:F26)</f>
        <v>36</v>
      </c>
      <c r="H26" s="32">
        <v>31</v>
      </c>
      <c r="I26" s="32">
        <v>24</v>
      </c>
      <c r="J26" s="32">
        <v>17</v>
      </c>
      <c r="K26" s="32">
        <v>6</v>
      </c>
      <c r="L26" s="32">
        <v>42</v>
      </c>
      <c r="M26" s="32">
        <v>0</v>
      </c>
      <c r="N26" s="32">
        <v>0</v>
      </c>
      <c r="O26" s="32">
        <v>30</v>
      </c>
      <c r="P26" s="73">
        <f t="shared" ref="P26" si="55">+SUM(G26:O26)</f>
        <v>186</v>
      </c>
    </row>
    <row r="27" spans="1:16" s="2" customFormat="1" ht="15.75" customHeight="1" x14ac:dyDescent="0.3">
      <c r="A27" s="76" t="s">
        <v>348</v>
      </c>
      <c r="B27" s="73" t="s">
        <v>13</v>
      </c>
      <c r="C27" s="73">
        <f t="shared" ref="C27" si="56">+SUM(C28:C28)</f>
        <v>0</v>
      </c>
      <c r="D27" s="73">
        <f t="shared" si="45"/>
        <v>0</v>
      </c>
      <c r="E27" s="73">
        <f t="shared" si="45"/>
        <v>0</v>
      </c>
      <c r="F27" s="73">
        <f t="shared" si="45"/>
        <v>0</v>
      </c>
      <c r="G27" s="12">
        <f t="shared" si="45"/>
        <v>0</v>
      </c>
      <c r="H27" s="73">
        <f t="shared" ref="H27" si="57">+SUM(H28:H28)</f>
        <v>18</v>
      </c>
      <c r="I27" s="73">
        <f t="shared" ref="I27" si="58">+SUM(I28:I28)</f>
        <v>6</v>
      </c>
      <c r="J27" s="73">
        <f t="shared" ref="J27" si="59">+SUM(J28:J28)</f>
        <v>11</v>
      </c>
      <c r="K27" s="73">
        <f t="shared" ref="K27" si="60">+SUM(K28:K28)</f>
        <v>5</v>
      </c>
      <c r="L27" s="73">
        <f t="shared" ref="L27" si="61">+SUM(L28:L28)</f>
        <v>9</v>
      </c>
      <c r="M27" s="73">
        <f t="shared" ref="M27" si="62">+SUM(M28:M28)</f>
        <v>0</v>
      </c>
      <c r="N27" s="73">
        <f t="shared" ref="N27" si="63">+SUM(N28:N28)</f>
        <v>0</v>
      </c>
      <c r="O27" s="73">
        <f t="shared" ref="O27" si="64">+SUM(O28:O28)</f>
        <v>0</v>
      </c>
      <c r="P27" s="77">
        <f t="shared" ref="P27" si="65">+SUM(P28:P28)</f>
        <v>49</v>
      </c>
    </row>
    <row r="28" spans="1:16" s="2" customFormat="1" x14ac:dyDescent="0.3">
      <c r="A28" s="20" t="s">
        <v>349</v>
      </c>
      <c r="B28" s="4" t="s">
        <v>14</v>
      </c>
      <c r="C28" s="32">
        <v>0</v>
      </c>
      <c r="D28" s="32">
        <v>0</v>
      </c>
      <c r="E28" s="32">
        <v>0</v>
      </c>
      <c r="F28" s="32">
        <v>0</v>
      </c>
      <c r="G28" s="72">
        <f t="shared" ref="G28" si="66">SUM(C28:F28)</f>
        <v>0</v>
      </c>
      <c r="H28" s="32">
        <v>18</v>
      </c>
      <c r="I28" s="32">
        <v>6</v>
      </c>
      <c r="J28" s="32">
        <v>11</v>
      </c>
      <c r="K28" s="32">
        <v>5</v>
      </c>
      <c r="L28" s="32">
        <v>9</v>
      </c>
      <c r="M28" s="32">
        <v>0</v>
      </c>
      <c r="N28" s="32">
        <v>0</v>
      </c>
      <c r="O28" s="32">
        <v>0</v>
      </c>
      <c r="P28" s="73">
        <f t="shared" ref="P28" si="67">+SUM(G28:O28)</f>
        <v>49</v>
      </c>
    </row>
    <row r="29" spans="1:16" s="2" customFormat="1" x14ac:dyDescent="0.3">
      <c r="A29" s="76" t="s">
        <v>350</v>
      </c>
      <c r="B29" s="73" t="s">
        <v>13</v>
      </c>
      <c r="C29" s="73">
        <f t="shared" ref="C29" si="68">+SUM(C30:C30)</f>
        <v>0</v>
      </c>
      <c r="D29" s="73">
        <f t="shared" si="45"/>
        <v>0</v>
      </c>
      <c r="E29" s="73">
        <f t="shared" si="45"/>
        <v>0</v>
      </c>
      <c r="F29" s="73">
        <f t="shared" si="45"/>
        <v>0</v>
      </c>
      <c r="G29" s="12">
        <f t="shared" si="45"/>
        <v>0</v>
      </c>
      <c r="H29" s="73">
        <f t="shared" ref="H29" si="69">+SUM(H30:H30)</f>
        <v>2</v>
      </c>
      <c r="I29" s="73">
        <f t="shared" ref="I29" si="70">+SUM(I30:I30)</f>
        <v>0</v>
      </c>
      <c r="J29" s="73">
        <f t="shared" ref="J29" si="71">+SUM(J30:J30)</f>
        <v>0</v>
      </c>
      <c r="K29" s="73">
        <f t="shared" ref="K29" si="72">+SUM(K30:K30)</f>
        <v>0</v>
      </c>
      <c r="L29" s="73">
        <f t="shared" ref="L29" si="73">+SUM(L30:L30)</f>
        <v>2</v>
      </c>
      <c r="M29" s="73">
        <f t="shared" ref="M29" si="74">+SUM(M30:M30)</f>
        <v>0</v>
      </c>
      <c r="N29" s="73">
        <f t="shared" ref="N29" si="75">+SUM(N30:N30)</f>
        <v>0</v>
      </c>
      <c r="O29" s="73">
        <f t="shared" ref="O29" si="76">+SUM(O30:O30)</f>
        <v>0</v>
      </c>
      <c r="P29" s="77">
        <f t="shared" ref="P29" si="77">+SUM(P30:P30)</f>
        <v>4</v>
      </c>
    </row>
    <row r="30" spans="1:16" s="2" customFormat="1" x14ac:dyDescent="0.3">
      <c r="A30" s="20" t="s">
        <v>351</v>
      </c>
      <c r="B30" s="4" t="s">
        <v>16</v>
      </c>
      <c r="C30" s="32">
        <v>0</v>
      </c>
      <c r="D30" s="32">
        <v>0</v>
      </c>
      <c r="E30" s="32">
        <v>0</v>
      </c>
      <c r="F30" s="32">
        <v>0</v>
      </c>
      <c r="G30" s="72">
        <f t="shared" ref="G30" si="78">SUM(C30:F30)</f>
        <v>0</v>
      </c>
      <c r="H30" s="32">
        <v>2</v>
      </c>
      <c r="I30" s="32">
        <v>0</v>
      </c>
      <c r="J30" s="32">
        <v>0</v>
      </c>
      <c r="K30" s="32">
        <v>0</v>
      </c>
      <c r="L30" s="32">
        <v>2</v>
      </c>
      <c r="M30" s="32">
        <v>0</v>
      </c>
      <c r="N30" s="32">
        <v>0</v>
      </c>
      <c r="O30" s="32">
        <v>0</v>
      </c>
      <c r="P30" s="73">
        <f t="shared" ref="P30" si="79">+SUM(G30:O30)</f>
        <v>4</v>
      </c>
    </row>
    <row r="31" spans="1:16" s="2" customFormat="1" x14ac:dyDescent="0.3">
      <c r="A31" s="76" t="s">
        <v>352</v>
      </c>
      <c r="B31" s="73" t="s">
        <v>13</v>
      </c>
      <c r="C31" s="73">
        <f t="shared" ref="C31" si="80">+SUM(C32:C32)</f>
        <v>0</v>
      </c>
      <c r="D31" s="73">
        <f t="shared" si="45"/>
        <v>0</v>
      </c>
      <c r="E31" s="73">
        <f t="shared" si="45"/>
        <v>0</v>
      </c>
      <c r="F31" s="73">
        <f t="shared" si="45"/>
        <v>0</v>
      </c>
      <c r="G31" s="12">
        <f t="shared" si="45"/>
        <v>0</v>
      </c>
      <c r="H31" s="73">
        <f t="shared" ref="H31" si="81">+SUM(H32:H32)</f>
        <v>7</v>
      </c>
      <c r="I31" s="73">
        <f t="shared" ref="I31" si="82">+SUM(I32:I32)</f>
        <v>5</v>
      </c>
      <c r="J31" s="73">
        <f t="shared" ref="J31" si="83">+SUM(J32:J32)</f>
        <v>8</v>
      </c>
      <c r="K31" s="73">
        <f t="shared" ref="K31" si="84">+SUM(K32:K32)</f>
        <v>8</v>
      </c>
      <c r="L31" s="73">
        <f t="shared" ref="L31" si="85">+SUM(L32:L32)</f>
        <v>8</v>
      </c>
      <c r="M31" s="73">
        <f t="shared" ref="M31" si="86">+SUM(M32:M32)</f>
        <v>0</v>
      </c>
      <c r="N31" s="73">
        <f t="shared" ref="N31" si="87">+SUM(N32:N32)</f>
        <v>0</v>
      </c>
      <c r="O31" s="73">
        <f t="shared" ref="O31" si="88">+SUM(O32:O32)</f>
        <v>7</v>
      </c>
      <c r="P31" s="77">
        <f t="shared" ref="P31" si="89">+SUM(P32:P32)</f>
        <v>43</v>
      </c>
    </row>
    <row r="32" spans="1:16" s="2" customFormat="1" x14ac:dyDescent="0.3">
      <c r="A32" s="20" t="s">
        <v>353</v>
      </c>
      <c r="B32" s="7" t="s">
        <v>14</v>
      </c>
      <c r="C32" s="32">
        <v>0</v>
      </c>
      <c r="D32" s="32">
        <v>0</v>
      </c>
      <c r="E32" s="32">
        <v>0</v>
      </c>
      <c r="F32" s="32">
        <v>0</v>
      </c>
      <c r="G32" s="72">
        <f t="shared" ref="G32" si="90">SUM(C32:F32)</f>
        <v>0</v>
      </c>
      <c r="H32" s="32">
        <v>7</v>
      </c>
      <c r="I32" s="32">
        <v>5</v>
      </c>
      <c r="J32" s="32">
        <v>8</v>
      </c>
      <c r="K32" s="32">
        <v>8</v>
      </c>
      <c r="L32" s="32">
        <v>8</v>
      </c>
      <c r="M32" s="32">
        <v>0</v>
      </c>
      <c r="N32" s="32">
        <v>0</v>
      </c>
      <c r="O32" s="32">
        <v>7</v>
      </c>
      <c r="P32" s="73">
        <f t="shared" ref="P32" si="91">+SUM(G32:O32)</f>
        <v>43</v>
      </c>
    </row>
    <row r="33" spans="1:16" s="2" customFormat="1" x14ac:dyDescent="0.3">
      <c r="A33" s="76" t="s">
        <v>354</v>
      </c>
      <c r="B33" s="73" t="s">
        <v>13</v>
      </c>
      <c r="C33" s="73">
        <f t="shared" ref="C33" si="92">+SUM(C34:C34)</f>
        <v>0</v>
      </c>
      <c r="D33" s="73">
        <f t="shared" si="45"/>
        <v>0</v>
      </c>
      <c r="E33" s="73">
        <f t="shared" si="45"/>
        <v>0</v>
      </c>
      <c r="F33" s="73">
        <f t="shared" si="45"/>
        <v>0</v>
      </c>
      <c r="G33" s="12">
        <f t="shared" si="45"/>
        <v>0</v>
      </c>
      <c r="H33" s="73">
        <f t="shared" ref="H33" si="93">+SUM(H34:H34)</f>
        <v>0</v>
      </c>
      <c r="I33" s="73">
        <f t="shared" ref="I33" si="94">+SUM(I34:I34)</f>
        <v>0</v>
      </c>
      <c r="J33" s="73">
        <f t="shared" ref="J33" si="95">+SUM(J34:J34)</f>
        <v>0</v>
      </c>
      <c r="K33" s="73">
        <f t="shared" ref="K33" si="96">+SUM(K34:K34)</f>
        <v>2</v>
      </c>
      <c r="L33" s="73">
        <f t="shared" ref="L33" si="97">+SUM(L34:L34)</f>
        <v>3</v>
      </c>
      <c r="M33" s="73">
        <f t="shared" ref="M33" si="98">+SUM(M34:M34)</f>
        <v>0</v>
      </c>
      <c r="N33" s="73">
        <f t="shared" ref="N33" si="99">+SUM(N34:N34)</f>
        <v>0</v>
      </c>
      <c r="O33" s="73">
        <f t="shared" ref="O33" si="100">+SUM(O34:O34)</f>
        <v>0</v>
      </c>
      <c r="P33" s="77">
        <f t="shared" ref="P33" si="101">+SUM(P34:P34)</f>
        <v>5</v>
      </c>
    </row>
    <row r="34" spans="1:16" s="2" customFormat="1" x14ac:dyDescent="0.3">
      <c r="A34" s="20" t="s">
        <v>355</v>
      </c>
      <c r="B34" s="9" t="s">
        <v>16</v>
      </c>
      <c r="C34" s="32">
        <v>0</v>
      </c>
      <c r="D34" s="32">
        <v>0</v>
      </c>
      <c r="E34" s="32">
        <v>0</v>
      </c>
      <c r="F34" s="32">
        <v>0</v>
      </c>
      <c r="G34" s="72">
        <f t="shared" ref="G34" si="102">SUM(C34:F34)</f>
        <v>0</v>
      </c>
      <c r="H34" s="32">
        <v>0</v>
      </c>
      <c r="I34" s="32">
        <v>0</v>
      </c>
      <c r="J34" s="32">
        <v>0</v>
      </c>
      <c r="K34" s="32">
        <v>2</v>
      </c>
      <c r="L34" s="32">
        <v>3</v>
      </c>
      <c r="M34" s="32">
        <v>0</v>
      </c>
      <c r="N34" s="32">
        <v>0</v>
      </c>
      <c r="O34" s="32">
        <v>0</v>
      </c>
      <c r="P34" s="73">
        <f t="shared" ref="P34" si="103">+SUM(G34:O34)</f>
        <v>5</v>
      </c>
    </row>
    <row r="35" spans="1:16" x14ac:dyDescent="0.3">
      <c r="A35" s="76" t="s">
        <v>356</v>
      </c>
      <c r="B35" s="73" t="s">
        <v>13</v>
      </c>
      <c r="C35" s="73">
        <f t="shared" ref="C35:F35" si="104">+SUM(C36:C37)</f>
        <v>15</v>
      </c>
      <c r="D35" s="73">
        <f t="shared" si="104"/>
        <v>28</v>
      </c>
      <c r="E35" s="73">
        <f t="shared" si="104"/>
        <v>7</v>
      </c>
      <c r="F35" s="73">
        <f t="shared" si="104"/>
        <v>14</v>
      </c>
      <c r="G35" s="12">
        <f>+SUM(G36:G37)</f>
        <v>64</v>
      </c>
      <c r="H35" s="73">
        <f t="shared" ref="H35:P35" si="105">+SUM(H36:H37)</f>
        <v>15</v>
      </c>
      <c r="I35" s="73">
        <f t="shared" si="105"/>
        <v>31</v>
      </c>
      <c r="J35" s="73">
        <f t="shared" si="105"/>
        <v>62</v>
      </c>
      <c r="K35" s="73">
        <f t="shared" si="105"/>
        <v>9</v>
      </c>
      <c r="L35" s="73">
        <f t="shared" si="105"/>
        <v>14</v>
      </c>
      <c r="M35" s="73">
        <f t="shared" si="105"/>
        <v>0</v>
      </c>
      <c r="N35" s="73">
        <f t="shared" si="105"/>
        <v>0</v>
      </c>
      <c r="O35" s="73">
        <f t="shared" si="105"/>
        <v>155</v>
      </c>
      <c r="P35" s="77">
        <f t="shared" si="105"/>
        <v>350</v>
      </c>
    </row>
    <row r="36" spans="1:16" ht="14.25" customHeight="1" x14ac:dyDescent="0.3">
      <c r="A36" s="20" t="s">
        <v>357</v>
      </c>
      <c r="B36" s="4" t="s">
        <v>332</v>
      </c>
      <c r="C36" s="32">
        <v>0</v>
      </c>
      <c r="D36" s="32">
        <v>28</v>
      </c>
      <c r="E36" s="32">
        <v>0</v>
      </c>
      <c r="F36" s="32">
        <v>14</v>
      </c>
      <c r="G36" s="72">
        <f>SUM(C36:F36)</f>
        <v>42</v>
      </c>
      <c r="H36" s="32">
        <v>0</v>
      </c>
      <c r="I36" s="32">
        <v>22</v>
      </c>
      <c r="J36" s="32">
        <v>52</v>
      </c>
      <c r="K36" s="32">
        <v>0</v>
      </c>
      <c r="L36" s="32">
        <v>0</v>
      </c>
      <c r="M36" s="32">
        <v>0</v>
      </c>
      <c r="N36" s="32">
        <v>0</v>
      </c>
      <c r="O36" s="32">
        <v>87</v>
      </c>
      <c r="P36" s="73">
        <f t="shared" ref="P36:P37" si="106">+SUM(G36:O36)</f>
        <v>203</v>
      </c>
    </row>
    <row r="37" spans="1:16" x14ac:dyDescent="0.3">
      <c r="A37" s="20" t="s">
        <v>358</v>
      </c>
      <c r="B37" s="4" t="s">
        <v>17</v>
      </c>
      <c r="C37" s="32">
        <v>15</v>
      </c>
      <c r="D37" s="32">
        <v>0</v>
      </c>
      <c r="E37" s="32">
        <v>7</v>
      </c>
      <c r="F37" s="32">
        <v>0</v>
      </c>
      <c r="G37" s="72">
        <f>SUM(C37:F37)</f>
        <v>22</v>
      </c>
      <c r="H37" s="32">
        <v>15</v>
      </c>
      <c r="I37" s="32">
        <v>9</v>
      </c>
      <c r="J37" s="32">
        <v>10</v>
      </c>
      <c r="K37" s="32">
        <v>9</v>
      </c>
      <c r="L37" s="32">
        <v>14</v>
      </c>
      <c r="M37" s="32">
        <v>0</v>
      </c>
      <c r="N37" s="32">
        <v>0</v>
      </c>
      <c r="O37" s="32">
        <v>68</v>
      </c>
      <c r="P37" s="73">
        <f t="shared" si="106"/>
        <v>147</v>
      </c>
    </row>
    <row r="38" spans="1:16" x14ac:dyDescent="0.3">
      <c r="A38" s="76" t="s">
        <v>359</v>
      </c>
      <c r="B38" s="73" t="s">
        <v>13</v>
      </c>
      <c r="C38" s="73">
        <f t="shared" ref="C38" si="107">+SUM(C39:C39)</f>
        <v>0</v>
      </c>
      <c r="D38" s="73">
        <f t="shared" ref="D38:G44" si="108">+SUM(D39:D39)</f>
        <v>0</v>
      </c>
      <c r="E38" s="73">
        <f t="shared" si="108"/>
        <v>0</v>
      </c>
      <c r="F38" s="73">
        <f t="shared" si="108"/>
        <v>0</v>
      </c>
      <c r="G38" s="12">
        <f t="shared" si="108"/>
        <v>0</v>
      </c>
      <c r="H38" s="73">
        <f t="shared" ref="H38" si="109">+SUM(H39:H39)</f>
        <v>20</v>
      </c>
      <c r="I38" s="73">
        <f t="shared" ref="I38" si="110">+SUM(I39:I39)</f>
        <v>5</v>
      </c>
      <c r="J38" s="73">
        <f t="shared" ref="J38" si="111">+SUM(J39:J39)</f>
        <v>14</v>
      </c>
      <c r="K38" s="73">
        <f t="shared" ref="K38" si="112">+SUM(K39:K39)</f>
        <v>9</v>
      </c>
      <c r="L38" s="73">
        <f t="shared" ref="L38" si="113">+SUM(L39:L39)</f>
        <v>30</v>
      </c>
      <c r="M38" s="73">
        <f t="shared" ref="M38" si="114">+SUM(M39:M39)</f>
        <v>8</v>
      </c>
      <c r="N38" s="73">
        <f t="shared" ref="N38" si="115">+SUM(N39:N39)</f>
        <v>0</v>
      </c>
      <c r="O38" s="73">
        <f t="shared" ref="O38" si="116">+SUM(O39:O39)</f>
        <v>6</v>
      </c>
      <c r="P38" s="77">
        <f t="shared" ref="P38" si="117">+SUM(P39:P39)</f>
        <v>92</v>
      </c>
    </row>
    <row r="39" spans="1:16" x14ac:dyDescent="0.25">
      <c r="A39" s="6" t="s">
        <v>360</v>
      </c>
      <c r="B39" s="4" t="s">
        <v>14</v>
      </c>
      <c r="C39" s="32">
        <v>0</v>
      </c>
      <c r="D39" s="32">
        <v>0</v>
      </c>
      <c r="E39" s="32">
        <v>0</v>
      </c>
      <c r="F39" s="32">
        <v>0</v>
      </c>
      <c r="G39" s="72">
        <f>SUM(C39:F39)</f>
        <v>0</v>
      </c>
      <c r="H39" s="32">
        <v>20</v>
      </c>
      <c r="I39" s="32">
        <v>5</v>
      </c>
      <c r="J39" s="32">
        <v>14</v>
      </c>
      <c r="K39" s="32">
        <v>9</v>
      </c>
      <c r="L39" s="32">
        <v>30</v>
      </c>
      <c r="M39" s="32">
        <v>8</v>
      </c>
      <c r="N39" s="32">
        <v>0</v>
      </c>
      <c r="O39" s="32">
        <v>6</v>
      </c>
      <c r="P39" s="73">
        <f t="shared" ref="P39" si="118">+SUM(G39:O39)</f>
        <v>92</v>
      </c>
    </row>
    <row r="40" spans="1:16" x14ac:dyDescent="0.3">
      <c r="A40" s="76" t="s">
        <v>361</v>
      </c>
      <c r="B40" s="73" t="s">
        <v>13</v>
      </c>
      <c r="C40" s="73">
        <f t="shared" ref="C40" si="119">+SUM(C41:C41)</f>
        <v>0</v>
      </c>
      <c r="D40" s="73">
        <f t="shared" si="108"/>
        <v>0</v>
      </c>
      <c r="E40" s="73">
        <f t="shared" si="108"/>
        <v>0</v>
      </c>
      <c r="F40" s="73">
        <f t="shared" si="108"/>
        <v>0</v>
      </c>
      <c r="G40" s="12">
        <f t="shared" si="108"/>
        <v>0</v>
      </c>
      <c r="H40" s="73">
        <f t="shared" ref="H40" si="120">+SUM(H41:H41)</f>
        <v>5</v>
      </c>
      <c r="I40" s="73">
        <f t="shared" ref="I40" si="121">+SUM(I41:I41)</f>
        <v>0</v>
      </c>
      <c r="J40" s="73">
        <f t="shared" ref="J40" si="122">+SUM(J41:J41)</f>
        <v>4</v>
      </c>
      <c r="K40" s="73">
        <f t="shared" ref="K40" si="123">+SUM(K41:K41)</f>
        <v>0</v>
      </c>
      <c r="L40" s="73">
        <f t="shared" ref="L40" si="124">+SUM(L41:L41)</f>
        <v>15</v>
      </c>
      <c r="M40" s="73">
        <f t="shared" ref="M40" si="125">+SUM(M41:M41)</f>
        <v>0</v>
      </c>
      <c r="N40" s="73">
        <f t="shared" ref="N40" si="126">+SUM(N41:N41)</f>
        <v>0</v>
      </c>
      <c r="O40" s="73">
        <f t="shared" ref="O40" si="127">+SUM(O41:O41)</f>
        <v>10</v>
      </c>
      <c r="P40" s="77">
        <f t="shared" ref="P40" si="128">+SUM(P41:P41)</f>
        <v>34</v>
      </c>
    </row>
    <row r="41" spans="1:16" x14ac:dyDescent="0.3">
      <c r="A41" s="20" t="s">
        <v>362</v>
      </c>
      <c r="B41" s="4" t="s">
        <v>14</v>
      </c>
      <c r="C41" s="32">
        <v>0</v>
      </c>
      <c r="D41" s="32">
        <v>0</v>
      </c>
      <c r="E41" s="32">
        <v>0</v>
      </c>
      <c r="F41" s="32">
        <v>0</v>
      </c>
      <c r="G41" s="72">
        <f t="shared" ref="G41" si="129">SUM(C41:F41)</f>
        <v>0</v>
      </c>
      <c r="H41" s="32">
        <v>5</v>
      </c>
      <c r="I41" s="32">
        <v>0</v>
      </c>
      <c r="J41" s="32">
        <v>4</v>
      </c>
      <c r="K41" s="32">
        <v>0</v>
      </c>
      <c r="L41" s="32">
        <v>15</v>
      </c>
      <c r="M41" s="32">
        <v>0</v>
      </c>
      <c r="N41" s="32">
        <v>0</v>
      </c>
      <c r="O41" s="32">
        <v>10</v>
      </c>
      <c r="P41" s="73">
        <f t="shared" ref="P41" si="130">+SUM(G41:O41)</f>
        <v>34</v>
      </c>
    </row>
    <row r="42" spans="1:16" x14ac:dyDescent="0.3">
      <c r="A42" s="76" t="s">
        <v>363</v>
      </c>
      <c r="B42" s="73" t="s">
        <v>13</v>
      </c>
      <c r="C42" s="73">
        <f t="shared" ref="C42" si="131">+SUM(C43:C43)</f>
        <v>0</v>
      </c>
      <c r="D42" s="73">
        <f t="shared" si="108"/>
        <v>0</v>
      </c>
      <c r="E42" s="73">
        <f t="shared" si="108"/>
        <v>0</v>
      </c>
      <c r="F42" s="73">
        <f t="shared" si="108"/>
        <v>0</v>
      </c>
      <c r="G42" s="12">
        <f t="shared" si="108"/>
        <v>0</v>
      </c>
      <c r="H42" s="73">
        <f t="shared" ref="H42" si="132">+SUM(H43:H43)</f>
        <v>4</v>
      </c>
      <c r="I42" s="73">
        <f t="shared" ref="I42" si="133">+SUM(I43:I43)</f>
        <v>0</v>
      </c>
      <c r="J42" s="73">
        <f t="shared" ref="J42" si="134">+SUM(J43:J43)</f>
        <v>0</v>
      </c>
      <c r="K42" s="73">
        <f t="shared" ref="K42" si="135">+SUM(K43:K43)</f>
        <v>0</v>
      </c>
      <c r="L42" s="73">
        <f t="shared" ref="L42" si="136">+SUM(L43:L43)</f>
        <v>4</v>
      </c>
      <c r="M42" s="73">
        <f t="shared" ref="M42" si="137">+SUM(M43:M43)</f>
        <v>0</v>
      </c>
      <c r="N42" s="73">
        <f t="shared" ref="N42" si="138">+SUM(N43:N43)</f>
        <v>0</v>
      </c>
      <c r="O42" s="73">
        <f t="shared" ref="O42" si="139">+SUM(O43:O43)</f>
        <v>0</v>
      </c>
      <c r="P42" s="77">
        <f t="shared" ref="P42" si="140">+SUM(P43:P43)</f>
        <v>8</v>
      </c>
    </row>
    <row r="43" spans="1:16" x14ac:dyDescent="0.3">
      <c r="A43" s="20" t="s">
        <v>364</v>
      </c>
      <c r="B43" s="4" t="s">
        <v>16</v>
      </c>
      <c r="C43" s="32">
        <v>0</v>
      </c>
      <c r="D43" s="32">
        <v>0</v>
      </c>
      <c r="E43" s="32">
        <v>0</v>
      </c>
      <c r="F43" s="32">
        <v>0</v>
      </c>
      <c r="G43" s="72">
        <f t="shared" ref="G43" si="141">SUM(C43:F43)</f>
        <v>0</v>
      </c>
      <c r="H43" s="32">
        <v>4</v>
      </c>
      <c r="I43" s="32">
        <v>0</v>
      </c>
      <c r="J43" s="32">
        <v>0</v>
      </c>
      <c r="K43" s="32">
        <v>0</v>
      </c>
      <c r="L43" s="32">
        <v>4</v>
      </c>
      <c r="M43" s="32">
        <v>0</v>
      </c>
      <c r="N43" s="32">
        <v>0</v>
      </c>
      <c r="O43" s="32">
        <v>0</v>
      </c>
      <c r="P43" s="73">
        <f t="shared" ref="P43" si="142">+SUM(G43:O43)</f>
        <v>8</v>
      </c>
    </row>
    <row r="44" spans="1:16" x14ac:dyDescent="0.3">
      <c r="A44" s="76" t="s">
        <v>365</v>
      </c>
      <c r="B44" s="73"/>
      <c r="C44" s="73">
        <f t="shared" ref="C44" si="143">+SUM(C45:C45)</f>
        <v>0</v>
      </c>
      <c r="D44" s="73">
        <f t="shared" si="108"/>
        <v>0</v>
      </c>
      <c r="E44" s="73">
        <f t="shared" si="108"/>
        <v>0</v>
      </c>
      <c r="F44" s="73">
        <f t="shared" si="108"/>
        <v>0</v>
      </c>
      <c r="G44" s="12">
        <f t="shared" si="108"/>
        <v>0</v>
      </c>
      <c r="H44" s="73">
        <f t="shared" ref="H44" si="144">+SUM(H45:H45)</f>
        <v>3</v>
      </c>
      <c r="I44" s="73">
        <f t="shared" ref="I44" si="145">+SUM(I45:I45)</f>
        <v>0</v>
      </c>
      <c r="J44" s="73">
        <f t="shared" ref="J44" si="146">+SUM(J45:J45)</f>
        <v>1</v>
      </c>
      <c r="K44" s="73">
        <f t="shared" ref="K44" si="147">+SUM(K45:K45)</f>
        <v>0</v>
      </c>
      <c r="L44" s="73">
        <f t="shared" ref="L44" si="148">+SUM(L45:L45)</f>
        <v>1</v>
      </c>
      <c r="M44" s="73">
        <f t="shared" ref="M44" si="149">+SUM(M45:M45)</f>
        <v>0</v>
      </c>
      <c r="N44" s="73">
        <f t="shared" ref="N44" si="150">+SUM(N45:N45)</f>
        <v>0</v>
      </c>
      <c r="O44" s="73">
        <f t="shared" ref="O44" si="151">+SUM(O45:O45)</f>
        <v>0</v>
      </c>
      <c r="P44" s="77">
        <f t="shared" ref="P44" si="152">+SUM(P45:P45)</f>
        <v>5</v>
      </c>
    </row>
    <row r="45" spans="1:16" x14ac:dyDescent="0.3">
      <c r="A45" s="20" t="s">
        <v>366</v>
      </c>
      <c r="B45" s="4" t="s">
        <v>16</v>
      </c>
      <c r="C45" s="32">
        <v>0</v>
      </c>
      <c r="D45" s="32">
        <v>0</v>
      </c>
      <c r="E45" s="32">
        <v>0</v>
      </c>
      <c r="F45" s="32">
        <v>0</v>
      </c>
      <c r="G45" s="72">
        <f t="shared" ref="G45" si="153">SUM(C45:F45)</f>
        <v>0</v>
      </c>
      <c r="H45" s="32">
        <v>3</v>
      </c>
      <c r="I45" s="32">
        <v>0</v>
      </c>
      <c r="J45" s="32">
        <v>1</v>
      </c>
      <c r="K45" s="32">
        <v>0</v>
      </c>
      <c r="L45" s="32">
        <v>1</v>
      </c>
      <c r="M45" s="32">
        <v>0</v>
      </c>
      <c r="N45" s="32">
        <v>0</v>
      </c>
      <c r="O45" s="32">
        <v>0</v>
      </c>
      <c r="P45" s="73">
        <f t="shared" ref="P45" si="154">+SUM(G45:O45)</f>
        <v>5</v>
      </c>
    </row>
    <row r="46" spans="1:16" ht="27" customHeight="1" x14ac:dyDescent="0.3">
      <c r="A46" s="96" t="s">
        <v>23</v>
      </c>
      <c r="B46" s="97"/>
      <c r="C46" s="85">
        <f>+C6+C8+C11+C13+C15+C17+C20+C22+C25+C27+C29+C31+C33+C35+C38+C40+C42+C44</f>
        <v>35</v>
      </c>
      <c r="D46" s="85">
        <f t="shared" ref="D46:O46" si="155">+D6+D8+D11+D13+D15+D17+D20+D22+D25+D27+D29+D31+D33+D35+D38+D40+D42+D44</f>
        <v>45</v>
      </c>
      <c r="E46" s="85">
        <f t="shared" si="155"/>
        <v>63</v>
      </c>
      <c r="F46" s="85">
        <f t="shared" si="155"/>
        <v>106</v>
      </c>
      <c r="G46" s="82">
        <f t="shared" si="155"/>
        <v>249</v>
      </c>
      <c r="H46" s="85">
        <f t="shared" si="155"/>
        <v>277</v>
      </c>
      <c r="I46" s="85">
        <f t="shared" si="155"/>
        <v>246</v>
      </c>
      <c r="J46" s="85">
        <f t="shared" si="155"/>
        <v>277</v>
      </c>
      <c r="K46" s="85">
        <f t="shared" si="155"/>
        <v>110</v>
      </c>
      <c r="L46" s="85">
        <f t="shared" si="155"/>
        <v>312</v>
      </c>
      <c r="M46" s="85">
        <f t="shared" si="155"/>
        <v>33</v>
      </c>
      <c r="N46" s="85">
        <f t="shared" si="155"/>
        <v>126</v>
      </c>
      <c r="O46" s="85">
        <f t="shared" si="155"/>
        <v>338</v>
      </c>
      <c r="P46" s="78">
        <f>+P6+P8+P11+P13+P15+P17+P20+P22+P25+P27+P29+P31+P33+P35+P38+P40+P42+P44</f>
        <v>1968</v>
      </c>
    </row>
    <row r="47" spans="1:16" s="16" customFormat="1" ht="6" customHeight="1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s="16" customFormat="1" x14ac:dyDescent="0.3">
      <c r="A48" s="113" t="s">
        <v>44</v>
      </c>
      <c r="B48" s="113"/>
      <c r="C48" s="113"/>
      <c r="D48" s="113"/>
      <c r="E48" s="113"/>
      <c r="F48" s="113"/>
      <c r="G48" s="113"/>
      <c r="H48" s="113"/>
      <c r="I48" s="113"/>
      <c r="J48" s="2"/>
      <c r="K48" s="2"/>
      <c r="L48" s="2"/>
      <c r="M48" s="2"/>
      <c r="N48" s="2"/>
      <c r="O48" s="2"/>
      <c r="P48" s="2"/>
    </row>
  </sheetData>
  <mergeCells count="16">
    <mergeCell ref="A46:B46"/>
    <mergeCell ref="A48:I48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Q25"/>
  <sheetViews>
    <sheetView workbookViewId="0">
      <selection activeCell="R27" sqref="R27"/>
    </sheetView>
  </sheetViews>
  <sheetFormatPr baseColWidth="10" defaultColWidth="11.44140625" defaultRowHeight="14.4" x14ac:dyDescent="0.3"/>
  <cols>
    <col min="1" max="1" width="28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552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8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  <c r="Q3" s="11"/>
    </row>
    <row r="4" spans="1:17" s="15" customFormat="1" ht="18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  <c r="Q5" s="11"/>
    </row>
    <row r="6" spans="1:17" s="16" customFormat="1" ht="18" customHeight="1" x14ac:dyDescent="0.3">
      <c r="A6" s="76" t="s">
        <v>368</v>
      </c>
      <c r="B6" s="73" t="s">
        <v>13</v>
      </c>
      <c r="C6" s="73">
        <f t="shared" ref="C6:P6" si="0">+SUM(C7:C8)</f>
        <v>0</v>
      </c>
      <c r="D6" s="73">
        <f t="shared" si="0"/>
        <v>0</v>
      </c>
      <c r="E6" s="73">
        <f t="shared" si="0"/>
        <v>0</v>
      </c>
      <c r="F6" s="73">
        <f t="shared" si="0"/>
        <v>0</v>
      </c>
      <c r="G6" s="12">
        <f t="shared" si="0"/>
        <v>0</v>
      </c>
      <c r="H6" s="73">
        <f t="shared" si="0"/>
        <v>14</v>
      </c>
      <c r="I6" s="73">
        <f t="shared" si="0"/>
        <v>4</v>
      </c>
      <c r="J6" s="73">
        <f t="shared" si="0"/>
        <v>7</v>
      </c>
      <c r="K6" s="73">
        <f t="shared" si="0"/>
        <v>7</v>
      </c>
      <c r="L6" s="73">
        <f t="shared" si="0"/>
        <v>14</v>
      </c>
      <c r="M6" s="73">
        <f t="shared" si="0"/>
        <v>2</v>
      </c>
      <c r="N6" s="73">
        <f t="shared" si="0"/>
        <v>7</v>
      </c>
      <c r="O6" s="73">
        <f t="shared" si="0"/>
        <v>0</v>
      </c>
      <c r="P6" s="77">
        <f t="shared" si="0"/>
        <v>55</v>
      </c>
      <c r="Q6" s="2"/>
    </row>
    <row r="7" spans="1:17" s="16" customFormat="1" x14ac:dyDescent="0.3">
      <c r="A7" s="20" t="s">
        <v>369</v>
      </c>
      <c r="B7" s="8" t="s">
        <v>18</v>
      </c>
      <c r="C7" s="3">
        <v>0</v>
      </c>
      <c r="D7" s="3">
        <v>0</v>
      </c>
      <c r="E7" s="3">
        <v>0</v>
      </c>
      <c r="F7" s="3">
        <v>0</v>
      </c>
      <c r="G7" s="72">
        <f>SUM(C7:F7)</f>
        <v>0</v>
      </c>
      <c r="H7" s="3">
        <v>14</v>
      </c>
      <c r="I7" s="3">
        <v>4</v>
      </c>
      <c r="J7" s="3">
        <v>7</v>
      </c>
      <c r="K7" s="3">
        <v>7</v>
      </c>
      <c r="L7" s="3">
        <v>14</v>
      </c>
      <c r="M7" s="3">
        <v>2</v>
      </c>
      <c r="N7" s="3">
        <v>2</v>
      </c>
      <c r="O7" s="3">
        <v>0</v>
      </c>
      <c r="P7" s="73">
        <f>+SUM(G7:O7)</f>
        <v>50</v>
      </c>
      <c r="Q7" s="2"/>
    </row>
    <row r="8" spans="1:17" s="16" customFormat="1" x14ac:dyDescent="0.3">
      <c r="A8" s="20" t="s">
        <v>572</v>
      </c>
      <c r="B8" s="8" t="s">
        <v>77</v>
      </c>
      <c r="C8" s="3">
        <v>0</v>
      </c>
      <c r="D8" s="3">
        <v>0</v>
      </c>
      <c r="E8" s="3">
        <v>0</v>
      </c>
      <c r="F8" s="3">
        <v>0</v>
      </c>
      <c r="G8" s="72">
        <f>SUM(C8:F8)</f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5</v>
      </c>
      <c r="O8" s="3">
        <v>0</v>
      </c>
      <c r="P8" s="73">
        <f>+SUM(G8:O8)</f>
        <v>5</v>
      </c>
      <c r="Q8" s="2"/>
    </row>
    <row r="9" spans="1:17" s="16" customFormat="1" x14ac:dyDescent="0.3">
      <c r="A9" s="76" t="s">
        <v>370</v>
      </c>
      <c r="B9" s="73" t="s">
        <v>13</v>
      </c>
      <c r="C9" s="73">
        <f t="shared" ref="C9:P17" si="1">+SUM(C10:C10)</f>
        <v>0</v>
      </c>
      <c r="D9" s="73">
        <f t="shared" si="1"/>
        <v>0</v>
      </c>
      <c r="E9" s="73">
        <f t="shared" si="1"/>
        <v>0</v>
      </c>
      <c r="F9" s="73">
        <f t="shared" si="1"/>
        <v>0</v>
      </c>
      <c r="G9" s="12">
        <f t="shared" si="1"/>
        <v>0</v>
      </c>
      <c r="H9" s="73">
        <f t="shared" si="1"/>
        <v>3</v>
      </c>
      <c r="I9" s="73">
        <f t="shared" si="1"/>
        <v>0</v>
      </c>
      <c r="J9" s="73">
        <f t="shared" si="1"/>
        <v>3</v>
      </c>
      <c r="K9" s="73">
        <f t="shared" si="1"/>
        <v>0</v>
      </c>
      <c r="L9" s="73">
        <f t="shared" si="1"/>
        <v>4</v>
      </c>
      <c r="M9" s="73">
        <f t="shared" si="1"/>
        <v>0</v>
      </c>
      <c r="N9" s="73">
        <f t="shared" si="1"/>
        <v>0</v>
      </c>
      <c r="O9" s="73">
        <f t="shared" si="1"/>
        <v>0</v>
      </c>
      <c r="P9" s="77">
        <f t="shared" si="1"/>
        <v>10</v>
      </c>
      <c r="Q9" s="2"/>
    </row>
    <row r="10" spans="1:17" s="16" customFormat="1" x14ac:dyDescent="0.3">
      <c r="A10" s="24" t="s">
        <v>371</v>
      </c>
      <c r="B10" s="8" t="s">
        <v>14</v>
      </c>
      <c r="C10" s="3">
        <v>0</v>
      </c>
      <c r="D10" s="3">
        <v>0</v>
      </c>
      <c r="E10" s="3">
        <v>0</v>
      </c>
      <c r="F10" s="3">
        <v>0</v>
      </c>
      <c r="G10" s="72">
        <f>SUM(C10:F10)</f>
        <v>0</v>
      </c>
      <c r="H10" s="3">
        <v>3</v>
      </c>
      <c r="I10" s="3">
        <v>0</v>
      </c>
      <c r="J10" s="3">
        <v>3</v>
      </c>
      <c r="K10" s="3">
        <v>0</v>
      </c>
      <c r="L10" s="3">
        <v>4</v>
      </c>
      <c r="M10" s="3">
        <v>0</v>
      </c>
      <c r="N10" s="3">
        <v>0</v>
      </c>
      <c r="O10" s="3">
        <v>0</v>
      </c>
      <c r="P10" s="73">
        <f t="shared" ref="P10" si="2">+SUM(G10:O10)</f>
        <v>10</v>
      </c>
      <c r="Q10" s="2"/>
    </row>
    <row r="11" spans="1:17" s="16" customFormat="1" x14ac:dyDescent="0.3">
      <c r="A11" s="76" t="s">
        <v>372</v>
      </c>
      <c r="B11" s="73" t="s">
        <v>13</v>
      </c>
      <c r="C11" s="73">
        <f t="shared" si="1"/>
        <v>0</v>
      </c>
      <c r="D11" s="73">
        <f t="shared" si="1"/>
        <v>0</v>
      </c>
      <c r="E11" s="73">
        <f t="shared" si="1"/>
        <v>0</v>
      </c>
      <c r="F11" s="73">
        <f t="shared" si="1"/>
        <v>0</v>
      </c>
      <c r="G11" s="12">
        <f t="shared" si="1"/>
        <v>0</v>
      </c>
      <c r="H11" s="73">
        <f t="shared" si="1"/>
        <v>1</v>
      </c>
      <c r="I11" s="73">
        <f t="shared" si="1"/>
        <v>0</v>
      </c>
      <c r="J11" s="73">
        <f t="shared" si="1"/>
        <v>1</v>
      </c>
      <c r="K11" s="73">
        <f t="shared" si="1"/>
        <v>0</v>
      </c>
      <c r="L11" s="73">
        <f t="shared" si="1"/>
        <v>1</v>
      </c>
      <c r="M11" s="73">
        <f t="shared" si="1"/>
        <v>0</v>
      </c>
      <c r="N11" s="73">
        <f t="shared" si="1"/>
        <v>0</v>
      </c>
      <c r="O11" s="73">
        <f t="shared" si="1"/>
        <v>0</v>
      </c>
      <c r="P11" s="77">
        <f t="shared" si="1"/>
        <v>3</v>
      </c>
      <c r="Q11" s="2"/>
    </row>
    <row r="12" spans="1:17" s="16" customFormat="1" x14ac:dyDescent="0.3">
      <c r="A12" s="20" t="s">
        <v>188</v>
      </c>
      <c r="B12" s="1" t="s">
        <v>24</v>
      </c>
      <c r="C12" s="3">
        <v>0</v>
      </c>
      <c r="D12" s="3">
        <v>0</v>
      </c>
      <c r="E12" s="3">
        <v>0</v>
      </c>
      <c r="F12" s="3">
        <v>0</v>
      </c>
      <c r="G12" s="72">
        <f t="shared" ref="G12" si="3">SUM(C12:F12)</f>
        <v>0</v>
      </c>
      <c r="H12" s="3">
        <v>1</v>
      </c>
      <c r="I12" s="3">
        <v>0</v>
      </c>
      <c r="J12" s="3">
        <v>1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73">
        <f t="shared" ref="P12" si="4">+SUM(G12:O12)</f>
        <v>3</v>
      </c>
      <c r="Q12" s="2"/>
    </row>
    <row r="13" spans="1:17" s="2" customFormat="1" ht="18" customHeight="1" x14ac:dyDescent="0.3">
      <c r="A13" s="76" t="s">
        <v>373</v>
      </c>
      <c r="B13" s="73" t="s">
        <v>13</v>
      </c>
      <c r="C13" s="73">
        <f t="shared" si="1"/>
        <v>0</v>
      </c>
      <c r="D13" s="73">
        <f t="shared" si="1"/>
        <v>0</v>
      </c>
      <c r="E13" s="73">
        <f t="shared" si="1"/>
        <v>0</v>
      </c>
      <c r="F13" s="73">
        <f t="shared" si="1"/>
        <v>0</v>
      </c>
      <c r="G13" s="12">
        <f t="shared" si="1"/>
        <v>0</v>
      </c>
      <c r="H13" s="73">
        <f t="shared" si="1"/>
        <v>1</v>
      </c>
      <c r="I13" s="73">
        <f t="shared" si="1"/>
        <v>0</v>
      </c>
      <c r="J13" s="73">
        <f t="shared" si="1"/>
        <v>0</v>
      </c>
      <c r="K13" s="73">
        <f t="shared" si="1"/>
        <v>0</v>
      </c>
      <c r="L13" s="73">
        <f t="shared" si="1"/>
        <v>1</v>
      </c>
      <c r="M13" s="73">
        <f t="shared" si="1"/>
        <v>0</v>
      </c>
      <c r="N13" s="73">
        <f t="shared" si="1"/>
        <v>0</v>
      </c>
      <c r="O13" s="73">
        <f t="shared" si="1"/>
        <v>0</v>
      </c>
      <c r="P13" s="77">
        <f t="shared" si="1"/>
        <v>2</v>
      </c>
    </row>
    <row r="14" spans="1:17" s="2" customFormat="1" x14ac:dyDescent="0.3">
      <c r="A14" s="20" t="s">
        <v>374</v>
      </c>
      <c r="B14" s="1" t="s">
        <v>24</v>
      </c>
      <c r="C14" s="3">
        <v>0</v>
      </c>
      <c r="D14" s="3">
        <v>0</v>
      </c>
      <c r="E14" s="3">
        <v>0</v>
      </c>
      <c r="F14" s="3">
        <v>0</v>
      </c>
      <c r="G14" s="72">
        <f t="shared" ref="G14" si="5">SUM(C14:F14)</f>
        <v>0</v>
      </c>
      <c r="H14" s="3">
        <v>1</v>
      </c>
      <c r="I14" s="3">
        <v>0</v>
      </c>
      <c r="J14" s="3">
        <v>0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73">
        <f t="shared" ref="P14" si="6">+SUM(G14:O14)</f>
        <v>2</v>
      </c>
    </row>
    <row r="15" spans="1:17" s="2" customFormat="1" ht="18" customHeight="1" x14ac:dyDescent="0.3">
      <c r="A15" s="76" t="s">
        <v>375</v>
      </c>
      <c r="B15" s="73" t="s">
        <v>13</v>
      </c>
      <c r="C15" s="73">
        <f t="shared" si="1"/>
        <v>0</v>
      </c>
      <c r="D15" s="73">
        <f t="shared" si="1"/>
        <v>0</v>
      </c>
      <c r="E15" s="73">
        <f t="shared" si="1"/>
        <v>0</v>
      </c>
      <c r="F15" s="73">
        <f t="shared" si="1"/>
        <v>0</v>
      </c>
      <c r="G15" s="12">
        <f t="shared" si="1"/>
        <v>0</v>
      </c>
      <c r="H15" s="73">
        <f t="shared" si="1"/>
        <v>1</v>
      </c>
      <c r="I15" s="73">
        <f t="shared" si="1"/>
        <v>0</v>
      </c>
      <c r="J15" s="73">
        <f t="shared" si="1"/>
        <v>0</v>
      </c>
      <c r="K15" s="73">
        <f t="shared" si="1"/>
        <v>0</v>
      </c>
      <c r="L15" s="73">
        <f t="shared" si="1"/>
        <v>1</v>
      </c>
      <c r="M15" s="73">
        <f t="shared" si="1"/>
        <v>0</v>
      </c>
      <c r="N15" s="73">
        <f t="shared" si="1"/>
        <v>0</v>
      </c>
      <c r="O15" s="73">
        <f t="shared" si="1"/>
        <v>0</v>
      </c>
      <c r="P15" s="77">
        <f t="shared" si="1"/>
        <v>2</v>
      </c>
    </row>
    <row r="16" spans="1:17" s="2" customFormat="1" x14ac:dyDescent="0.3">
      <c r="A16" s="20" t="s">
        <v>376</v>
      </c>
      <c r="B16" s="4" t="s">
        <v>24</v>
      </c>
      <c r="C16" s="3">
        <v>0</v>
      </c>
      <c r="D16" s="3">
        <v>0</v>
      </c>
      <c r="E16" s="3">
        <v>0</v>
      </c>
      <c r="F16" s="3">
        <v>0</v>
      </c>
      <c r="G16" s="72">
        <f t="shared" ref="G16" si="7">SUM(C16:F16)</f>
        <v>0</v>
      </c>
      <c r="H16" s="3">
        <v>1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73">
        <f t="shared" ref="P16" si="8">+SUM(G16:O16)</f>
        <v>2</v>
      </c>
    </row>
    <row r="17" spans="1:17" s="2" customFormat="1" ht="18" customHeight="1" x14ac:dyDescent="0.3">
      <c r="A17" s="76" t="s">
        <v>377</v>
      </c>
      <c r="B17" s="73" t="s">
        <v>13</v>
      </c>
      <c r="C17" s="73">
        <f t="shared" si="1"/>
        <v>0</v>
      </c>
      <c r="D17" s="73">
        <f t="shared" si="1"/>
        <v>0</v>
      </c>
      <c r="E17" s="73">
        <f t="shared" si="1"/>
        <v>0</v>
      </c>
      <c r="F17" s="73">
        <f t="shared" si="1"/>
        <v>0</v>
      </c>
      <c r="G17" s="12">
        <f t="shared" si="1"/>
        <v>0</v>
      </c>
      <c r="H17" s="73">
        <f t="shared" si="1"/>
        <v>2</v>
      </c>
      <c r="I17" s="73">
        <f t="shared" si="1"/>
        <v>0</v>
      </c>
      <c r="J17" s="73">
        <f t="shared" si="1"/>
        <v>1</v>
      </c>
      <c r="K17" s="73">
        <f t="shared" si="1"/>
        <v>0</v>
      </c>
      <c r="L17" s="73">
        <f t="shared" si="1"/>
        <v>2</v>
      </c>
      <c r="M17" s="73">
        <f t="shared" si="1"/>
        <v>0</v>
      </c>
      <c r="N17" s="73">
        <f t="shared" si="1"/>
        <v>0</v>
      </c>
      <c r="O17" s="73">
        <f t="shared" si="1"/>
        <v>0</v>
      </c>
      <c r="P17" s="77">
        <f t="shared" si="1"/>
        <v>5</v>
      </c>
    </row>
    <row r="18" spans="1:17" s="2" customFormat="1" x14ac:dyDescent="0.3">
      <c r="A18" s="20" t="s">
        <v>378</v>
      </c>
      <c r="B18" s="7" t="s">
        <v>24</v>
      </c>
      <c r="C18" s="3">
        <v>0</v>
      </c>
      <c r="D18" s="3">
        <v>0</v>
      </c>
      <c r="E18" s="3">
        <v>0</v>
      </c>
      <c r="F18" s="3">
        <v>0</v>
      </c>
      <c r="G18" s="72">
        <f t="shared" ref="G18" si="9">SUM(C18:F18)</f>
        <v>0</v>
      </c>
      <c r="H18" s="3">
        <v>2</v>
      </c>
      <c r="I18" s="3">
        <v>0</v>
      </c>
      <c r="J18" s="3">
        <v>1</v>
      </c>
      <c r="K18" s="3">
        <v>0</v>
      </c>
      <c r="L18" s="3">
        <v>2</v>
      </c>
      <c r="M18" s="3">
        <v>0</v>
      </c>
      <c r="N18" s="3">
        <v>0</v>
      </c>
      <c r="O18" s="3">
        <v>0</v>
      </c>
      <c r="P18" s="73">
        <f t="shared" ref="P18" si="10">+SUM(G18:O18)</f>
        <v>5</v>
      </c>
    </row>
    <row r="19" spans="1:17" ht="27" customHeight="1" x14ac:dyDescent="0.3">
      <c r="A19" s="96" t="s">
        <v>23</v>
      </c>
      <c r="B19" s="97"/>
      <c r="C19" s="70">
        <f>+C6+C9+C11+C13+C15+C17</f>
        <v>0</v>
      </c>
      <c r="D19" s="70">
        <f t="shared" ref="D19:P19" si="11">+D6+D9+D11+D13+D15+D17</f>
        <v>0</v>
      </c>
      <c r="E19" s="70">
        <f t="shared" si="11"/>
        <v>0</v>
      </c>
      <c r="F19" s="70">
        <f t="shared" si="11"/>
        <v>0</v>
      </c>
      <c r="G19" s="88">
        <f t="shared" si="11"/>
        <v>0</v>
      </c>
      <c r="H19" s="70">
        <f t="shared" si="11"/>
        <v>22</v>
      </c>
      <c r="I19" s="70">
        <f t="shared" si="11"/>
        <v>4</v>
      </c>
      <c r="J19" s="70">
        <f t="shared" si="11"/>
        <v>12</v>
      </c>
      <c r="K19" s="70">
        <f t="shared" si="11"/>
        <v>7</v>
      </c>
      <c r="L19" s="70">
        <f t="shared" si="11"/>
        <v>23</v>
      </c>
      <c r="M19" s="70">
        <f t="shared" si="11"/>
        <v>2</v>
      </c>
      <c r="N19" s="70">
        <f t="shared" si="11"/>
        <v>7</v>
      </c>
      <c r="O19" s="70">
        <f t="shared" si="11"/>
        <v>0</v>
      </c>
      <c r="P19" s="78">
        <f t="shared" si="11"/>
        <v>77</v>
      </c>
    </row>
    <row r="20" spans="1:17" s="16" customFormat="1" ht="6" customHeight="1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6" customFormat="1" x14ac:dyDescent="0.3">
      <c r="A21" s="113" t="s">
        <v>44</v>
      </c>
      <c r="B21" s="113"/>
      <c r="C21" s="113"/>
      <c r="D21" s="113"/>
      <c r="E21" s="113"/>
      <c r="F21" s="113"/>
      <c r="G21" s="113"/>
      <c r="H21" s="113"/>
      <c r="I21" s="113"/>
      <c r="J21" s="2"/>
      <c r="K21" s="2"/>
      <c r="L21" s="2"/>
      <c r="M21" s="2"/>
      <c r="N21" s="2"/>
      <c r="O21" s="2"/>
      <c r="P21" s="2"/>
    </row>
    <row r="25" spans="1:17" s="46" customFormat="1" ht="28.5" customHeight="1" x14ac:dyDescent="0.3">
      <c r="A25" s="112" t="s">
        <v>540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</row>
  </sheetData>
  <mergeCells count="17"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  <mergeCell ref="A25:O25"/>
    <mergeCell ref="A19:B19"/>
    <mergeCell ref="A21:I21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Q16"/>
  <sheetViews>
    <sheetView workbookViewId="0">
      <selection activeCell="O15" sqref="O15"/>
    </sheetView>
  </sheetViews>
  <sheetFormatPr baseColWidth="10" defaultColWidth="11.44140625" defaultRowHeight="14.4" x14ac:dyDescent="0.3"/>
  <cols>
    <col min="1" max="1" width="29.5546875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553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  <c r="Q3" s="11"/>
    </row>
    <row r="4" spans="1:17" s="15" customFormat="1" ht="15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  <c r="Q5" s="11"/>
    </row>
    <row r="6" spans="1:17" s="16" customFormat="1" ht="18" customHeight="1" x14ac:dyDescent="0.3">
      <c r="A6" s="76" t="s">
        <v>379</v>
      </c>
      <c r="B6" s="73" t="s">
        <v>13</v>
      </c>
      <c r="C6" s="73">
        <f t="shared" ref="C6:P6" si="0">+SUM(C7:C9)</f>
        <v>0</v>
      </c>
      <c r="D6" s="73">
        <f t="shared" si="0"/>
        <v>0</v>
      </c>
      <c r="E6" s="73">
        <f t="shared" si="0"/>
        <v>8</v>
      </c>
      <c r="F6" s="73">
        <f t="shared" si="0"/>
        <v>0</v>
      </c>
      <c r="G6" s="12">
        <f t="shared" si="0"/>
        <v>8</v>
      </c>
      <c r="H6" s="73">
        <f t="shared" si="0"/>
        <v>18</v>
      </c>
      <c r="I6" s="73">
        <f t="shared" si="0"/>
        <v>16</v>
      </c>
      <c r="J6" s="73">
        <f t="shared" si="0"/>
        <v>12</v>
      </c>
      <c r="K6" s="73">
        <f t="shared" si="0"/>
        <v>5</v>
      </c>
      <c r="L6" s="73">
        <f t="shared" si="0"/>
        <v>20</v>
      </c>
      <c r="M6" s="73">
        <f t="shared" si="0"/>
        <v>0</v>
      </c>
      <c r="N6" s="73">
        <f t="shared" si="0"/>
        <v>23</v>
      </c>
      <c r="O6" s="73">
        <f t="shared" si="0"/>
        <v>11</v>
      </c>
      <c r="P6" s="77">
        <f t="shared" si="0"/>
        <v>113</v>
      </c>
      <c r="Q6" s="2"/>
    </row>
    <row r="7" spans="1:17" s="16" customFormat="1" x14ac:dyDescent="0.3">
      <c r="A7" s="24" t="s">
        <v>380</v>
      </c>
      <c r="B7" s="8" t="s">
        <v>18</v>
      </c>
      <c r="C7" s="3">
        <v>0</v>
      </c>
      <c r="D7" s="3">
        <v>0</v>
      </c>
      <c r="E7" s="3">
        <v>8</v>
      </c>
      <c r="F7" s="3">
        <v>0</v>
      </c>
      <c r="G7" s="72">
        <f>SUM(C7:F7)</f>
        <v>8</v>
      </c>
      <c r="H7" s="3">
        <v>18</v>
      </c>
      <c r="I7" s="3">
        <v>16</v>
      </c>
      <c r="J7" s="3">
        <v>12</v>
      </c>
      <c r="K7" s="3">
        <v>5</v>
      </c>
      <c r="L7" s="3">
        <v>20</v>
      </c>
      <c r="M7" s="3">
        <v>0</v>
      </c>
      <c r="N7" s="3">
        <v>23</v>
      </c>
      <c r="O7" s="3">
        <v>5</v>
      </c>
      <c r="P7" s="73">
        <f t="shared" ref="P7:P11" si="1">+SUM(G7:O7)</f>
        <v>107</v>
      </c>
      <c r="Q7" s="2"/>
    </row>
    <row r="8" spans="1:17" s="16" customFormat="1" x14ac:dyDescent="0.3">
      <c r="A8" s="52" t="s">
        <v>381</v>
      </c>
      <c r="B8" s="8" t="s">
        <v>19</v>
      </c>
      <c r="C8" s="3">
        <v>0</v>
      </c>
      <c r="D8" s="3">
        <v>0</v>
      </c>
      <c r="E8" s="3">
        <v>0</v>
      </c>
      <c r="F8" s="3">
        <v>0</v>
      </c>
      <c r="G8" s="72">
        <f>SUM(C8:F8)</f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73">
        <f t="shared" si="1"/>
        <v>0</v>
      </c>
      <c r="Q8" s="2"/>
    </row>
    <row r="9" spans="1:17" s="16" customFormat="1" x14ac:dyDescent="0.3">
      <c r="A9" s="52" t="s">
        <v>382</v>
      </c>
      <c r="B9" s="8" t="s">
        <v>383</v>
      </c>
      <c r="C9" s="3">
        <v>0</v>
      </c>
      <c r="D9" s="3">
        <v>0</v>
      </c>
      <c r="E9" s="3">
        <v>0</v>
      </c>
      <c r="F9" s="3">
        <v>0</v>
      </c>
      <c r="G9" s="72">
        <f>SUM(C9:F9)</f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6</v>
      </c>
      <c r="P9" s="73">
        <f t="shared" si="1"/>
        <v>6</v>
      </c>
      <c r="Q9" s="2"/>
    </row>
    <row r="10" spans="1:17" s="16" customFormat="1" ht="18" customHeight="1" x14ac:dyDescent="0.3">
      <c r="A10" s="76" t="s">
        <v>195</v>
      </c>
      <c r="B10" s="73" t="s">
        <v>13</v>
      </c>
      <c r="C10" s="73">
        <f t="shared" ref="C10:P12" si="2">+SUM(C11:C11)</f>
        <v>0</v>
      </c>
      <c r="D10" s="73">
        <f t="shared" si="2"/>
        <v>0</v>
      </c>
      <c r="E10" s="73">
        <f t="shared" si="2"/>
        <v>0</v>
      </c>
      <c r="F10" s="73">
        <f t="shared" si="2"/>
        <v>0</v>
      </c>
      <c r="G10" s="12">
        <f t="shared" si="2"/>
        <v>0</v>
      </c>
      <c r="H10" s="73">
        <f t="shared" si="2"/>
        <v>4</v>
      </c>
      <c r="I10" s="73">
        <f t="shared" si="2"/>
        <v>0</v>
      </c>
      <c r="J10" s="73">
        <f t="shared" si="2"/>
        <v>3</v>
      </c>
      <c r="K10" s="73">
        <f t="shared" si="2"/>
        <v>0</v>
      </c>
      <c r="L10" s="73">
        <f t="shared" si="2"/>
        <v>6</v>
      </c>
      <c r="M10" s="73">
        <f t="shared" si="2"/>
        <v>0</v>
      </c>
      <c r="N10" s="73">
        <f t="shared" si="2"/>
        <v>3</v>
      </c>
      <c r="O10" s="73">
        <f t="shared" si="2"/>
        <v>0</v>
      </c>
      <c r="P10" s="77">
        <f t="shared" si="2"/>
        <v>16</v>
      </c>
      <c r="Q10" s="2"/>
    </row>
    <row r="11" spans="1:17" s="16" customFormat="1" ht="15" customHeight="1" x14ac:dyDescent="0.3">
      <c r="A11" s="20" t="s">
        <v>384</v>
      </c>
      <c r="B11" s="1" t="s">
        <v>14</v>
      </c>
      <c r="C11" s="3">
        <v>0</v>
      </c>
      <c r="D11" s="3">
        <v>0</v>
      </c>
      <c r="E11" s="3">
        <v>0</v>
      </c>
      <c r="F11" s="3">
        <v>0</v>
      </c>
      <c r="G11" s="72">
        <f>SUM(C11:F11)</f>
        <v>0</v>
      </c>
      <c r="H11" s="3">
        <v>4</v>
      </c>
      <c r="I11" s="3">
        <v>0</v>
      </c>
      <c r="J11" s="3">
        <v>3</v>
      </c>
      <c r="K11" s="3">
        <v>0</v>
      </c>
      <c r="L11" s="3">
        <v>6</v>
      </c>
      <c r="M11" s="3">
        <v>0</v>
      </c>
      <c r="N11" s="3">
        <v>3</v>
      </c>
      <c r="O11" s="3">
        <v>0</v>
      </c>
      <c r="P11" s="73">
        <f t="shared" si="1"/>
        <v>16</v>
      </c>
      <c r="Q11" s="2"/>
    </row>
    <row r="12" spans="1:17" ht="18" customHeight="1" x14ac:dyDescent="0.3">
      <c r="A12" s="76" t="s">
        <v>385</v>
      </c>
      <c r="B12" s="73" t="s">
        <v>13</v>
      </c>
      <c r="C12" s="73">
        <f t="shared" si="2"/>
        <v>0</v>
      </c>
      <c r="D12" s="73">
        <f t="shared" si="2"/>
        <v>0</v>
      </c>
      <c r="E12" s="73">
        <f t="shared" si="2"/>
        <v>0</v>
      </c>
      <c r="F12" s="73">
        <f t="shared" si="2"/>
        <v>0</v>
      </c>
      <c r="G12" s="12">
        <f t="shared" si="2"/>
        <v>0</v>
      </c>
      <c r="H12" s="73">
        <f t="shared" si="2"/>
        <v>3</v>
      </c>
      <c r="I12" s="73">
        <f t="shared" si="2"/>
        <v>0</v>
      </c>
      <c r="J12" s="73">
        <f t="shared" si="2"/>
        <v>3</v>
      </c>
      <c r="K12" s="73">
        <f t="shared" si="2"/>
        <v>0</v>
      </c>
      <c r="L12" s="73">
        <f t="shared" si="2"/>
        <v>3</v>
      </c>
      <c r="M12" s="73">
        <f t="shared" si="2"/>
        <v>0</v>
      </c>
      <c r="N12" s="73">
        <f t="shared" si="2"/>
        <v>0</v>
      </c>
      <c r="O12" s="73">
        <f t="shared" si="2"/>
        <v>0</v>
      </c>
      <c r="P12" s="77">
        <f t="shared" si="2"/>
        <v>9</v>
      </c>
    </row>
    <row r="13" spans="1:17" s="2" customFormat="1" x14ac:dyDescent="0.3">
      <c r="A13" s="20" t="s">
        <v>386</v>
      </c>
      <c r="B13" s="4" t="s">
        <v>14</v>
      </c>
      <c r="C13" s="3">
        <v>0</v>
      </c>
      <c r="D13" s="3">
        <v>0</v>
      </c>
      <c r="E13" s="3">
        <v>0</v>
      </c>
      <c r="F13" s="3">
        <v>0</v>
      </c>
      <c r="G13" s="72">
        <f>SUM(C13:F13)</f>
        <v>0</v>
      </c>
      <c r="H13" s="3">
        <v>3</v>
      </c>
      <c r="I13" s="3">
        <v>0</v>
      </c>
      <c r="J13" s="3">
        <v>3</v>
      </c>
      <c r="K13" s="3">
        <v>0</v>
      </c>
      <c r="L13" s="3">
        <v>3</v>
      </c>
      <c r="M13" s="3">
        <v>0</v>
      </c>
      <c r="N13" s="3">
        <v>0</v>
      </c>
      <c r="O13" s="3">
        <v>0</v>
      </c>
      <c r="P13" s="73">
        <f t="shared" ref="P13" si="3">+SUM(G13:O13)</f>
        <v>9</v>
      </c>
    </row>
    <row r="14" spans="1:17" ht="27" customHeight="1" x14ac:dyDescent="0.3">
      <c r="A14" s="96" t="s">
        <v>23</v>
      </c>
      <c r="B14" s="97"/>
      <c r="C14" s="70">
        <f t="shared" ref="C14:N14" si="4">+C6+C10+C12</f>
        <v>0</v>
      </c>
      <c r="D14" s="70">
        <f t="shared" si="4"/>
        <v>0</v>
      </c>
      <c r="E14" s="70">
        <f t="shared" si="4"/>
        <v>8</v>
      </c>
      <c r="F14" s="70">
        <f t="shared" si="4"/>
        <v>0</v>
      </c>
      <c r="G14" s="82">
        <f t="shared" si="4"/>
        <v>8</v>
      </c>
      <c r="H14" s="70">
        <f t="shared" si="4"/>
        <v>25</v>
      </c>
      <c r="I14" s="70">
        <f t="shared" si="4"/>
        <v>16</v>
      </c>
      <c r="J14" s="70">
        <f t="shared" si="4"/>
        <v>18</v>
      </c>
      <c r="K14" s="70">
        <f t="shared" si="4"/>
        <v>5</v>
      </c>
      <c r="L14" s="70">
        <f t="shared" si="4"/>
        <v>29</v>
      </c>
      <c r="M14" s="70">
        <f t="shared" si="4"/>
        <v>0</v>
      </c>
      <c r="N14" s="70">
        <f t="shared" si="4"/>
        <v>26</v>
      </c>
      <c r="O14" s="70">
        <f>+O6+O10+O12</f>
        <v>11</v>
      </c>
      <c r="P14" s="78">
        <f>+P6+P10+P12</f>
        <v>138</v>
      </c>
    </row>
    <row r="15" spans="1:17" s="16" customFormat="1" ht="6" customHeight="1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6" customFormat="1" x14ac:dyDescent="0.3">
      <c r="A16" s="98" t="s">
        <v>44</v>
      </c>
      <c r="B16" s="98"/>
      <c r="C16" s="98"/>
      <c r="D16" s="98"/>
      <c r="E16" s="98"/>
      <c r="F16" s="98"/>
      <c r="G16" s="98"/>
      <c r="H16" s="98"/>
      <c r="I16" s="98"/>
      <c r="J16" s="2"/>
      <c r="K16" s="2"/>
      <c r="L16" s="2"/>
      <c r="M16" s="2"/>
      <c r="N16" s="2"/>
      <c r="O16" s="2"/>
      <c r="P16" s="2"/>
    </row>
  </sheetData>
  <mergeCells count="16">
    <mergeCell ref="A14:B14"/>
    <mergeCell ref="A16:I16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Q6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7" sqref="B67"/>
    </sheetView>
  </sheetViews>
  <sheetFormatPr baseColWidth="10" defaultColWidth="11.44140625" defaultRowHeight="14.4" x14ac:dyDescent="0.3"/>
  <cols>
    <col min="1" max="1" width="34.88671875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554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  <c r="Q3" s="11"/>
    </row>
    <row r="4" spans="1:17" s="15" customFormat="1" ht="15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  <c r="Q5" s="11"/>
    </row>
    <row r="6" spans="1:17" s="16" customFormat="1" x14ac:dyDescent="0.3">
      <c r="A6" s="76" t="s">
        <v>387</v>
      </c>
      <c r="B6" s="73" t="s">
        <v>13</v>
      </c>
      <c r="C6" s="73">
        <f t="shared" ref="C6:P6" si="0">+SUM(C7:C9)</f>
        <v>0</v>
      </c>
      <c r="D6" s="73">
        <f t="shared" si="0"/>
        <v>0</v>
      </c>
      <c r="E6" s="73">
        <f t="shared" si="0"/>
        <v>0</v>
      </c>
      <c r="F6" s="73">
        <f t="shared" si="0"/>
        <v>0</v>
      </c>
      <c r="G6" s="12">
        <f t="shared" si="0"/>
        <v>0</v>
      </c>
      <c r="H6" s="73">
        <f t="shared" si="0"/>
        <v>15</v>
      </c>
      <c r="I6" s="73">
        <f t="shared" si="0"/>
        <v>15</v>
      </c>
      <c r="J6" s="73">
        <f t="shared" si="0"/>
        <v>12</v>
      </c>
      <c r="K6" s="73">
        <f t="shared" si="0"/>
        <v>6</v>
      </c>
      <c r="L6" s="73">
        <f t="shared" si="0"/>
        <v>15</v>
      </c>
      <c r="M6" s="73">
        <f t="shared" si="0"/>
        <v>0</v>
      </c>
      <c r="N6" s="73">
        <f t="shared" si="0"/>
        <v>0</v>
      </c>
      <c r="O6" s="73">
        <f t="shared" si="0"/>
        <v>0</v>
      </c>
      <c r="P6" s="77">
        <f t="shared" si="0"/>
        <v>63</v>
      </c>
      <c r="Q6" s="2"/>
    </row>
    <row r="7" spans="1:17" s="16" customFormat="1" x14ac:dyDescent="0.3">
      <c r="A7" s="20" t="s">
        <v>388</v>
      </c>
      <c r="B7" s="8" t="s">
        <v>18</v>
      </c>
      <c r="C7" s="3">
        <v>0</v>
      </c>
      <c r="D7" s="3">
        <v>0</v>
      </c>
      <c r="E7" s="3">
        <v>0</v>
      </c>
      <c r="F7" s="3">
        <v>0</v>
      </c>
      <c r="G7" s="72">
        <f>SUM(C7:F7)</f>
        <v>0</v>
      </c>
      <c r="H7" s="3">
        <v>15</v>
      </c>
      <c r="I7" s="3">
        <v>15</v>
      </c>
      <c r="J7" s="3">
        <v>12</v>
      </c>
      <c r="K7" s="3">
        <v>6</v>
      </c>
      <c r="L7" s="3">
        <v>12</v>
      </c>
      <c r="M7" s="3">
        <v>0</v>
      </c>
      <c r="N7" s="3">
        <v>0</v>
      </c>
      <c r="O7" s="3">
        <v>0</v>
      </c>
      <c r="P7" s="73">
        <f>+SUM(G7:O7)</f>
        <v>60</v>
      </c>
      <c r="Q7" s="2"/>
    </row>
    <row r="8" spans="1:17" s="16" customFormat="1" x14ac:dyDescent="0.3">
      <c r="A8" s="20" t="s">
        <v>389</v>
      </c>
      <c r="B8" s="8" t="s">
        <v>24</v>
      </c>
      <c r="C8" s="3">
        <v>0</v>
      </c>
      <c r="D8" s="3">
        <v>0</v>
      </c>
      <c r="E8" s="3">
        <v>0</v>
      </c>
      <c r="F8" s="3">
        <v>0</v>
      </c>
      <c r="G8" s="72">
        <f>SUM(C8:F8)</f>
        <v>0</v>
      </c>
      <c r="H8" s="3">
        <v>0</v>
      </c>
      <c r="I8" s="3">
        <v>0</v>
      </c>
      <c r="J8" s="3">
        <v>0</v>
      </c>
      <c r="K8" s="3">
        <v>0</v>
      </c>
      <c r="L8" s="3">
        <v>2</v>
      </c>
      <c r="M8" s="3">
        <v>0</v>
      </c>
      <c r="N8" s="3">
        <v>0</v>
      </c>
      <c r="O8" s="3">
        <v>0</v>
      </c>
      <c r="P8" s="73">
        <f>+SUM(G8:O8)</f>
        <v>2</v>
      </c>
      <c r="Q8" s="2"/>
    </row>
    <row r="9" spans="1:17" s="16" customFormat="1" x14ac:dyDescent="0.3">
      <c r="A9" s="20" t="s">
        <v>521</v>
      </c>
      <c r="B9" s="8" t="s">
        <v>24</v>
      </c>
      <c r="C9" s="3">
        <v>0</v>
      </c>
      <c r="D9" s="3">
        <v>0</v>
      </c>
      <c r="E9" s="3">
        <v>0</v>
      </c>
      <c r="F9" s="3">
        <v>0</v>
      </c>
      <c r="G9" s="72">
        <f>SUM(C9:F9)</f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0</v>
      </c>
      <c r="O9" s="3">
        <v>0</v>
      </c>
      <c r="P9" s="73">
        <f>+SUM(G9:O9)</f>
        <v>1</v>
      </c>
      <c r="Q9" s="2"/>
    </row>
    <row r="10" spans="1:17" s="16" customFormat="1" ht="15" customHeight="1" x14ac:dyDescent="0.3">
      <c r="A10" s="76" t="s">
        <v>390</v>
      </c>
      <c r="B10" s="73" t="s">
        <v>13</v>
      </c>
      <c r="C10" s="73">
        <f t="shared" ref="C10:P10" si="1">+SUM(C11:C17)</f>
        <v>0</v>
      </c>
      <c r="D10" s="73">
        <f t="shared" si="1"/>
        <v>0</v>
      </c>
      <c r="E10" s="73">
        <f t="shared" si="1"/>
        <v>0</v>
      </c>
      <c r="F10" s="73">
        <f t="shared" si="1"/>
        <v>0</v>
      </c>
      <c r="G10" s="12">
        <f t="shared" si="1"/>
        <v>0</v>
      </c>
      <c r="H10" s="73">
        <f t="shared" si="1"/>
        <v>10</v>
      </c>
      <c r="I10" s="73">
        <f t="shared" si="1"/>
        <v>3</v>
      </c>
      <c r="J10" s="73">
        <f t="shared" si="1"/>
        <v>4</v>
      </c>
      <c r="K10" s="73">
        <f t="shared" si="1"/>
        <v>0</v>
      </c>
      <c r="L10" s="73">
        <f t="shared" si="1"/>
        <v>11</v>
      </c>
      <c r="M10" s="73">
        <f t="shared" si="1"/>
        <v>0</v>
      </c>
      <c r="N10" s="73">
        <f t="shared" si="1"/>
        <v>12</v>
      </c>
      <c r="O10" s="73">
        <f t="shared" si="1"/>
        <v>0</v>
      </c>
      <c r="P10" s="77">
        <f t="shared" si="1"/>
        <v>40</v>
      </c>
      <c r="Q10" s="2"/>
    </row>
    <row r="11" spans="1:17" s="16" customFormat="1" x14ac:dyDescent="0.3">
      <c r="A11" s="24" t="s">
        <v>391</v>
      </c>
      <c r="B11" s="8" t="s">
        <v>14</v>
      </c>
      <c r="C11" s="3">
        <v>0</v>
      </c>
      <c r="D11" s="3">
        <v>0</v>
      </c>
      <c r="E11" s="3">
        <v>0</v>
      </c>
      <c r="F11" s="3">
        <v>0</v>
      </c>
      <c r="G11" s="72">
        <f>SUM(C11:F11)</f>
        <v>0</v>
      </c>
      <c r="H11" s="3">
        <v>10</v>
      </c>
      <c r="I11" s="3">
        <v>3</v>
      </c>
      <c r="J11" s="3">
        <v>4</v>
      </c>
      <c r="K11" s="3">
        <v>0</v>
      </c>
      <c r="L11" s="3">
        <v>4</v>
      </c>
      <c r="M11" s="3">
        <v>0</v>
      </c>
      <c r="N11" s="3">
        <v>12</v>
      </c>
      <c r="O11" s="3">
        <v>0</v>
      </c>
      <c r="P11" s="73">
        <f t="shared" ref="P11:P25" si="2">+SUM(G11:O11)</f>
        <v>33</v>
      </c>
      <c r="Q11" s="2"/>
    </row>
    <row r="12" spans="1:17" s="16" customFormat="1" x14ac:dyDescent="0.3">
      <c r="A12" s="24" t="s">
        <v>392</v>
      </c>
      <c r="B12" s="8" t="s">
        <v>24</v>
      </c>
      <c r="C12" s="3">
        <v>0</v>
      </c>
      <c r="D12" s="3">
        <v>0</v>
      </c>
      <c r="E12" s="3">
        <v>0</v>
      </c>
      <c r="F12" s="3">
        <v>0</v>
      </c>
      <c r="G12" s="72">
        <f t="shared" ref="G12:G17" si="3">SUM(C12:F12)</f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73">
        <f t="shared" si="2"/>
        <v>1</v>
      </c>
      <c r="Q12" s="2"/>
    </row>
    <row r="13" spans="1:17" s="16" customFormat="1" x14ac:dyDescent="0.3">
      <c r="A13" s="24" t="s">
        <v>573</v>
      </c>
      <c r="B13" s="8" t="s">
        <v>24</v>
      </c>
      <c r="C13" s="3">
        <v>0</v>
      </c>
      <c r="D13" s="3">
        <v>0</v>
      </c>
      <c r="E13" s="3">
        <v>0</v>
      </c>
      <c r="F13" s="3">
        <v>0</v>
      </c>
      <c r="G13" s="72">
        <f t="shared" si="3"/>
        <v>0</v>
      </c>
      <c r="H13" s="3">
        <v>0</v>
      </c>
      <c r="I13" s="3">
        <v>0</v>
      </c>
      <c r="J13" s="3">
        <v>0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73">
        <f t="shared" si="2"/>
        <v>2</v>
      </c>
      <c r="Q13" s="2"/>
    </row>
    <row r="14" spans="1:17" s="16" customFormat="1" x14ac:dyDescent="0.3">
      <c r="A14" s="24" t="s">
        <v>574</v>
      </c>
      <c r="B14" s="8" t="s">
        <v>24</v>
      </c>
      <c r="C14" s="3">
        <v>0</v>
      </c>
      <c r="D14" s="3">
        <v>0</v>
      </c>
      <c r="E14" s="3">
        <v>0</v>
      </c>
      <c r="F14" s="3">
        <v>0</v>
      </c>
      <c r="G14" s="72">
        <f t="shared" si="3"/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73">
        <f t="shared" si="2"/>
        <v>1</v>
      </c>
      <c r="Q14" s="2"/>
    </row>
    <row r="15" spans="1:17" s="16" customFormat="1" x14ac:dyDescent="0.3">
      <c r="A15" s="24" t="s">
        <v>575</v>
      </c>
      <c r="B15" s="8" t="s">
        <v>24</v>
      </c>
      <c r="C15" s="3">
        <v>0</v>
      </c>
      <c r="D15" s="3">
        <v>0</v>
      </c>
      <c r="E15" s="3">
        <v>0</v>
      </c>
      <c r="F15" s="3">
        <v>0</v>
      </c>
      <c r="G15" s="72">
        <f t="shared" si="3"/>
        <v>0</v>
      </c>
      <c r="H15" s="3">
        <v>0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73">
        <f t="shared" si="2"/>
        <v>1</v>
      </c>
      <c r="Q15" s="2"/>
    </row>
    <row r="16" spans="1:17" s="16" customFormat="1" x14ac:dyDescent="0.3">
      <c r="A16" s="24" t="s">
        <v>576</v>
      </c>
      <c r="B16" s="8" t="s">
        <v>24</v>
      </c>
      <c r="C16" s="3">
        <v>0</v>
      </c>
      <c r="D16" s="3">
        <v>0</v>
      </c>
      <c r="E16" s="3">
        <v>0</v>
      </c>
      <c r="F16" s="3">
        <v>0</v>
      </c>
      <c r="G16" s="72">
        <f t="shared" si="3"/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73">
        <f t="shared" si="2"/>
        <v>1</v>
      </c>
      <c r="Q16" s="2"/>
    </row>
    <row r="17" spans="1:17" s="16" customFormat="1" x14ac:dyDescent="0.3">
      <c r="A17" s="24" t="s">
        <v>393</v>
      </c>
      <c r="B17" s="8" t="s">
        <v>24</v>
      </c>
      <c r="C17" s="3">
        <v>0</v>
      </c>
      <c r="D17" s="3">
        <v>0</v>
      </c>
      <c r="E17" s="3">
        <v>0</v>
      </c>
      <c r="F17" s="3">
        <v>0</v>
      </c>
      <c r="G17" s="72">
        <f t="shared" si="3"/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73">
        <f t="shared" si="2"/>
        <v>1</v>
      </c>
      <c r="Q17" s="2"/>
    </row>
    <row r="18" spans="1:17" s="2" customFormat="1" x14ac:dyDescent="0.3">
      <c r="A18" s="76" t="s">
        <v>394</v>
      </c>
      <c r="B18" s="73" t="s">
        <v>13</v>
      </c>
      <c r="C18" s="73">
        <f t="shared" ref="C18:P18" si="4">+SUM(C19:C21)</f>
        <v>0</v>
      </c>
      <c r="D18" s="73">
        <f t="shared" si="4"/>
        <v>0</v>
      </c>
      <c r="E18" s="73">
        <f t="shared" si="4"/>
        <v>0</v>
      </c>
      <c r="F18" s="73">
        <f t="shared" si="4"/>
        <v>0</v>
      </c>
      <c r="G18" s="12">
        <f t="shared" si="4"/>
        <v>0</v>
      </c>
      <c r="H18" s="73">
        <f t="shared" si="4"/>
        <v>0</v>
      </c>
      <c r="I18" s="73">
        <f t="shared" si="4"/>
        <v>0</v>
      </c>
      <c r="J18" s="73">
        <f t="shared" si="4"/>
        <v>0</v>
      </c>
      <c r="K18" s="73">
        <f t="shared" si="4"/>
        <v>0</v>
      </c>
      <c r="L18" s="73">
        <f t="shared" si="4"/>
        <v>7</v>
      </c>
      <c r="M18" s="73">
        <f t="shared" si="4"/>
        <v>0</v>
      </c>
      <c r="N18" s="73">
        <f t="shared" si="4"/>
        <v>0</v>
      </c>
      <c r="O18" s="73">
        <f t="shared" si="4"/>
        <v>0</v>
      </c>
      <c r="P18" s="77">
        <f t="shared" si="4"/>
        <v>7</v>
      </c>
    </row>
    <row r="19" spans="1:17" s="2" customFormat="1" x14ac:dyDescent="0.3">
      <c r="A19" s="25" t="s">
        <v>395</v>
      </c>
      <c r="B19" s="4" t="s">
        <v>24</v>
      </c>
      <c r="C19" s="3">
        <v>0</v>
      </c>
      <c r="D19" s="3">
        <v>0</v>
      </c>
      <c r="E19" s="3">
        <v>0</v>
      </c>
      <c r="F19" s="3">
        <v>0</v>
      </c>
      <c r="G19" s="72">
        <f>SUM(C19:F19)</f>
        <v>0</v>
      </c>
      <c r="H19" s="3">
        <v>0</v>
      </c>
      <c r="I19" s="3">
        <v>0</v>
      </c>
      <c r="J19" s="3">
        <v>0</v>
      </c>
      <c r="K19" s="3">
        <v>0</v>
      </c>
      <c r="L19" s="3">
        <v>2</v>
      </c>
      <c r="M19" s="3">
        <v>0</v>
      </c>
      <c r="N19" s="3">
        <v>0</v>
      </c>
      <c r="O19" s="3">
        <v>0</v>
      </c>
      <c r="P19" s="73">
        <f t="shared" si="2"/>
        <v>2</v>
      </c>
    </row>
    <row r="20" spans="1:17" s="2" customFormat="1" x14ac:dyDescent="0.3">
      <c r="A20" s="25" t="s">
        <v>396</v>
      </c>
      <c r="B20" s="4" t="s">
        <v>24</v>
      </c>
      <c r="C20" s="3">
        <v>0</v>
      </c>
      <c r="D20" s="3">
        <v>0</v>
      </c>
      <c r="E20" s="3">
        <v>0</v>
      </c>
      <c r="F20" s="3">
        <v>0</v>
      </c>
      <c r="G20" s="72">
        <f>SUM(C20:F20)</f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0</v>
      </c>
      <c r="N20" s="3">
        <v>0</v>
      </c>
      <c r="O20" s="3">
        <v>0</v>
      </c>
      <c r="P20" s="73">
        <f t="shared" si="2"/>
        <v>3</v>
      </c>
    </row>
    <row r="21" spans="1:17" s="2" customFormat="1" x14ac:dyDescent="0.3">
      <c r="A21" s="25" t="s">
        <v>397</v>
      </c>
      <c r="B21" s="4" t="s">
        <v>24</v>
      </c>
      <c r="C21" s="3">
        <v>0</v>
      </c>
      <c r="D21" s="3">
        <v>0</v>
      </c>
      <c r="E21" s="3">
        <v>0</v>
      </c>
      <c r="F21" s="3">
        <v>0</v>
      </c>
      <c r="G21" s="72">
        <f>SUM(C21:F21)</f>
        <v>0</v>
      </c>
      <c r="H21" s="3">
        <v>0</v>
      </c>
      <c r="I21" s="3">
        <v>0</v>
      </c>
      <c r="J21" s="3">
        <v>0</v>
      </c>
      <c r="K21" s="3">
        <v>0</v>
      </c>
      <c r="L21" s="3">
        <v>2</v>
      </c>
      <c r="M21" s="3">
        <v>0</v>
      </c>
      <c r="N21" s="3">
        <v>0</v>
      </c>
      <c r="O21" s="3">
        <v>0</v>
      </c>
      <c r="P21" s="73">
        <f t="shared" si="2"/>
        <v>2</v>
      </c>
    </row>
    <row r="22" spans="1:17" s="2" customFormat="1" x14ac:dyDescent="0.3">
      <c r="A22" s="76" t="s">
        <v>398</v>
      </c>
      <c r="B22" s="73" t="s">
        <v>13</v>
      </c>
      <c r="C22" s="73">
        <f t="shared" ref="C22:P22" si="5">+SUM(C23:C23)</f>
        <v>0</v>
      </c>
      <c r="D22" s="73">
        <f t="shared" si="5"/>
        <v>0</v>
      </c>
      <c r="E22" s="73">
        <f t="shared" si="5"/>
        <v>0</v>
      </c>
      <c r="F22" s="73">
        <f t="shared" si="5"/>
        <v>0</v>
      </c>
      <c r="G22" s="12">
        <f t="shared" si="5"/>
        <v>0</v>
      </c>
      <c r="H22" s="73">
        <f t="shared" si="5"/>
        <v>0</v>
      </c>
      <c r="I22" s="73">
        <f t="shared" si="5"/>
        <v>0</v>
      </c>
      <c r="J22" s="73">
        <f t="shared" si="5"/>
        <v>0</v>
      </c>
      <c r="K22" s="73">
        <f t="shared" si="5"/>
        <v>0</v>
      </c>
      <c r="L22" s="73">
        <f t="shared" si="5"/>
        <v>2</v>
      </c>
      <c r="M22" s="73">
        <f t="shared" si="5"/>
        <v>0</v>
      </c>
      <c r="N22" s="73">
        <f t="shared" si="5"/>
        <v>0</v>
      </c>
      <c r="O22" s="73">
        <f t="shared" si="5"/>
        <v>0</v>
      </c>
      <c r="P22" s="77">
        <f t="shared" si="5"/>
        <v>2</v>
      </c>
    </row>
    <row r="23" spans="1:17" s="2" customFormat="1" x14ac:dyDescent="0.3">
      <c r="A23" s="20" t="s">
        <v>399</v>
      </c>
      <c r="B23" s="4" t="s">
        <v>24</v>
      </c>
      <c r="C23" s="3">
        <v>0</v>
      </c>
      <c r="D23" s="3">
        <v>0</v>
      </c>
      <c r="E23" s="3">
        <v>0</v>
      </c>
      <c r="F23" s="3">
        <v>0</v>
      </c>
      <c r="G23" s="72">
        <f>SUM(C23:F23)</f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73">
        <f t="shared" si="2"/>
        <v>2</v>
      </c>
    </row>
    <row r="24" spans="1:17" s="2" customFormat="1" ht="15.75" customHeight="1" x14ac:dyDescent="0.3">
      <c r="A24" s="76" t="s">
        <v>400</v>
      </c>
      <c r="B24" s="73" t="s">
        <v>13</v>
      </c>
      <c r="C24" s="73">
        <f t="shared" ref="C24:P24" si="6">+SUM(C25:C25)</f>
        <v>0</v>
      </c>
      <c r="D24" s="73">
        <f t="shared" si="6"/>
        <v>0</v>
      </c>
      <c r="E24" s="73">
        <f t="shared" si="6"/>
        <v>0</v>
      </c>
      <c r="F24" s="73">
        <f t="shared" si="6"/>
        <v>0</v>
      </c>
      <c r="G24" s="12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4</v>
      </c>
      <c r="M24" s="73">
        <f t="shared" si="6"/>
        <v>0</v>
      </c>
      <c r="N24" s="73">
        <f t="shared" si="6"/>
        <v>0</v>
      </c>
      <c r="O24" s="73">
        <f t="shared" si="6"/>
        <v>0</v>
      </c>
      <c r="P24" s="77">
        <f t="shared" si="6"/>
        <v>4</v>
      </c>
    </row>
    <row r="25" spans="1:17" s="2" customFormat="1" x14ac:dyDescent="0.3">
      <c r="A25" s="20" t="s">
        <v>401</v>
      </c>
      <c r="B25" s="7" t="s">
        <v>24</v>
      </c>
      <c r="C25" s="3">
        <v>0</v>
      </c>
      <c r="D25" s="3">
        <v>0</v>
      </c>
      <c r="E25" s="3">
        <v>0</v>
      </c>
      <c r="F25" s="3">
        <v>0</v>
      </c>
      <c r="G25" s="72">
        <f>SUM(C25:F25)</f>
        <v>0</v>
      </c>
      <c r="H25" s="3">
        <v>0</v>
      </c>
      <c r="I25" s="3">
        <v>0</v>
      </c>
      <c r="J25" s="3">
        <v>0</v>
      </c>
      <c r="K25" s="3">
        <v>0</v>
      </c>
      <c r="L25" s="3">
        <v>4</v>
      </c>
      <c r="M25" s="3">
        <v>0</v>
      </c>
      <c r="N25" s="3">
        <v>0</v>
      </c>
      <c r="O25" s="3">
        <v>0</v>
      </c>
      <c r="P25" s="73">
        <f t="shared" si="2"/>
        <v>4</v>
      </c>
    </row>
    <row r="26" spans="1:17" s="2" customFormat="1" ht="18" customHeight="1" x14ac:dyDescent="0.3">
      <c r="A26" s="76" t="s">
        <v>402</v>
      </c>
      <c r="B26" s="73" t="s">
        <v>13</v>
      </c>
      <c r="C26" s="73">
        <f t="shared" ref="C26:P26" si="7">+SUM(C27:C27)</f>
        <v>0</v>
      </c>
      <c r="D26" s="73">
        <f t="shared" si="7"/>
        <v>0</v>
      </c>
      <c r="E26" s="73">
        <f t="shared" si="7"/>
        <v>0</v>
      </c>
      <c r="F26" s="73">
        <f t="shared" si="7"/>
        <v>0</v>
      </c>
      <c r="G26" s="12">
        <f t="shared" si="7"/>
        <v>0</v>
      </c>
      <c r="H26" s="73">
        <f t="shared" si="7"/>
        <v>1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8</v>
      </c>
      <c r="M26" s="73">
        <f t="shared" si="7"/>
        <v>0</v>
      </c>
      <c r="N26" s="73">
        <f t="shared" si="7"/>
        <v>0</v>
      </c>
      <c r="O26" s="73">
        <f t="shared" si="7"/>
        <v>0</v>
      </c>
      <c r="P26" s="77">
        <f t="shared" si="7"/>
        <v>9</v>
      </c>
    </row>
    <row r="27" spans="1:17" s="2" customFormat="1" x14ac:dyDescent="0.3">
      <c r="A27" s="20" t="s">
        <v>403</v>
      </c>
      <c r="B27" s="4" t="s">
        <v>16</v>
      </c>
      <c r="C27" s="3">
        <v>0</v>
      </c>
      <c r="D27" s="3">
        <v>0</v>
      </c>
      <c r="E27" s="3">
        <v>0</v>
      </c>
      <c r="F27" s="3">
        <v>0</v>
      </c>
      <c r="G27" s="72">
        <f>SUM(C27:F27)</f>
        <v>0</v>
      </c>
      <c r="H27" s="3">
        <v>1</v>
      </c>
      <c r="I27" s="3">
        <v>0</v>
      </c>
      <c r="J27" s="3">
        <v>0</v>
      </c>
      <c r="K27" s="3">
        <v>0</v>
      </c>
      <c r="L27" s="3">
        <v>8</v>
      </c>
      <c r="M27" s="3">
        <v>0</v>
      </c>
      <c r="N27" s="3">
        <v>0</v>
      </c>
      <c r="O27" s="3">
        <v>0</v>
      </c>
      <c r="P27" s="73">
        <f>+SUM(G27:O27)</f>
        <v>9</v>
      </c>
    </row>
    <row r="28" spans="1:17" s="2" customFormat="1" ht="18" customHeight="1" x14ac:dyDescent="0.3">
      <c r="A28" s="76" t="s">
        <v>404</v>
      </c>
      <c r="B28" s="73" t="s">
        <v>13</v>
      </c>
      <c r="C28" s="73">
        <f>+SUM(C29:C30)</f>
        <v>0</v>
      </c>
      <c r="D28" s="73">
        <f t="shared" ref="D28:P28" si="8">+SUM(D29:D30)</f>
        <v>0</v>
      </c>
      <c r="E28" s="73">
        <f t="shared" si="8"/>
        <v>0</v>
      </c>
      <c r="F28" s="73">
        <f t="shared" si="8"/>
        <v>0</v>
      </c>
      <c r="G28" s="12">
        <f t="shared" si="8"/>
        <v>0</v>
      </c>
      <c r="H28" s="73">
        <f t="shared" si="8"/>
        <v>4</v>
      </c>
      <c r="I28" s="73">
        <f t="shared" si="8"/>
        <v>0</v>
      </c>
      <c r="J28" s="73">
        <f t="shared" si="8"/>
        <v>2</v>
      </c>
      <c r="K28" s="73">
        <f t="shared" si="8"/>
        <v>0</v>
      </c>
      <c r="L28" s="73">
        <f t="shared" si="8"/>
        <v>4</v>
      </c>
      <c r="M28" s="73">
        <f t="shared" si="8"/>
        <v>0</v>
      </c>
      <c r="N28" s="73">
        <f t="shared" si="8"/>
        <v>0</v>
      </c>
      <c r="O28" s="73">
        <f t="shared" si="8"/>
        <v>0</v>
      </c>
      <c r="P28" s="77">
        <f t="shared" si="8"/>
        <v>10</v>
      </c>
    </row>
    <row r="29" spans="1:17" s="2" customFormat="1" x14ac:dyDescent="0.3">
      <c r="A29" s="20" t="s">
        <v>405</v>
      </c>
      <c r="B29" s="1" t="s">
        <v>24</v>
      </c>
      <c r="C29" s="3">
        <v>0</v>
      </c>
      <c r="D29" s="3">
        <v>0</v>
      </c>
      <c r="E29" s="3">
        <v>0</v>
      </c>
      <c r="F29" s="3">
        <v>0</v>
      </c>
      <c r="G29" s="72">
        <f>SUM(C29:F29)</f>
        <v>0</v>
      </c>
      <c r="H29" s="3">
        <v>0</v>
      </c>
      <c r="I29" s="3">
        <v>0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73">
        <f>+SUM(G29:O29)</f>
        <v>2</v>
      </c>
    </row>
    <row r="30" spans="1:17" s="2" customFormat="1" x14ac:dyDescent="0.3">
      <c r="A30" s="20" t="s">
        <v>406</v>
      </c>
      <c r="B30" s="1" t="s">
        <v>16</v>
      </c>
      <c r="C30" s="3">
        <v>0</v>
      </c>
      <c r="D30" s="3">
        <v>0</v>
      </c>
      <c r="E30" s="3">
        <v>0</v>
      </c>
      <c r="F30" s="3">
        <v>0</v>
      </c>
      <c r="G30" s="72">
        <f>SUM(C30:F30)</f>
        <v>0</v>
      </c>
      <c r="H30" s="3">
        <v>4</v>
      </c>
      <c r="I30" s="3">
        <v>0</v>
      </c>
      <c r="J30" s="3">
        <v>2</v>
      </c>
      <c r="K30" s="3">
        <v>0</v>
      </c>
      <c r="L30" s="3">
        <v>2</v>
      </c>
      <c r="M30" s="3">
        <v>0</v>
      </c>
      <c r="N30" s="3">
        <v>0</v>
      </c>
      <c r="O30" s="3">
        <v>0</v>
      </c>
      <c r="P30" s="73">
        <f>+SUM(G30:O30)</f>
        <v>8</v>
      </c>
    </row>
    <row r="31" spans="1:17" s="2" customFormat="1" ht="18" customHeight="1" x14ac:dyDescent="0.3">
      <c r="A31" s="76" t="s">
        <v>407</v>
      </c>
      <c r="B31" s="73" t="s">
        <v>13</v>
      </c>
      <c r="C31" s="73">
        <f t="shared" ref="C31:O31" si="9">+SUM(C32:C35)</f>
        <v>0</v>
      </c>
      <c r="D31" s="73">
        <f t="shared" si="9"/>
        <v>0</v>
      </c>
      <c r="E31" s="73">
        <f t="shared" si="9"/>
        <v>0</v>
      </c>
      <c r="F31" s="73">
        <f t="shared" si="9"/>
        <v>0</v>
      </c>
      <c r="G31" s="12">
        <f t="shared" si="9"/>
        <v>0</v>
      </c>
      <c r="H31" s="73">
        <f t="shared" si="9"/>
        <v>0</v>
      </c>
      <c r="I31" s="73">
        <f t="shared" si="9"/>
        <v>0</v>
      </c>
      <c r="J31" s="73">
        <f t="shared" si="9"/>
        <v>0</v>
      </c>
      <c r="K31" s="73">
        <f t="shared" si="9"/>
        <v>0</v>
      </c>
      <c r="L31" s="73">
        <f t="shared" si="9"/>
        <v>7</v>
      </c>
      <c r="M31" s="73">
        <f t="shared" si="9"/>
        <v>0</v>
      </c>
      <c r="N31" s="73">
        <f t="shared" si="9"/>
        <v>0</v>
      </c>
      <c r="O31" s="73">
        <f t="shared" si="9"/>
        <v>0</v>
      </c>
      <c r="P31" s="77">
        <f>+SUM(P32:P35)</f>
        <v>7</v>
      </c>
    </row>
    <row r="32" spans="1:17" s="2" customFormat="1" x14ac:dyDescent="0.3">
      <c r="A32" s="20" t="s">
        <v>577</v>
      </c>
      <c r="B32" s="4" t="s">
        <v>24</v>
      </c>
      <c r="C32" s="3">
        <v>0</v>
      </c>
      <c r="D32" s="3">
        <v>0</v>
      </c>
      <c r="E32" s="3">
        <v>0</v>
      </c>
      <c r="F32" s="3">
        <v>0</v>
      </c>
      <c r="G32" s="72">
        <f>SUM(C32:F32)</f>
        <v>0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0</v>
      </c>
      <c r="N32" s="3">
        <v>0</v>
      </c>
      <c r="O32" s="3">
        <v>0</v>
      </c>
      <c r="P32" s="73">
        <f>+SUM(G32:O32)</f>
        <v>2</v>
      </c>
    </row>
    <row r="33" spans="1:16" s="2" customFormat="1" x14ac:dyDescent="0.3">
      <c r="A33" s="20" t="s">
        <v>578</v>
      </c>
      <c r="B33" s="4" t="s">
        <v>24</v>
      </c>
      <c r="C33" s="3">
        <v>0</v>
      </c>
      <c r="D33" s="3">
        <v>0</v>
      </c>
      <c r="E33" s="3">
        <v>0</v>
      </c>
      <c r="F33" s="3">
        <v>0</v>
      </c>
      <c r="G33" s="72">
        <v>0</v>
      </c>
      <c r="H33" s="3">
        <v>0</v>
      </c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3">
        <v>0</v>
      </c>
      <c r="O33" s="3">
        <v>0</v>
      </c>
      <c r="P33" s="73">
        <f t="shared" ref="P33:P35" si="10">+SUM(G33:O33)</f>
        <v>2</v>
      </c>
    </row>
    <row r="34" spans="1:16" s="2" customFormat="1" x14ac:dyDescent="0.3">
      <c r="A34" s="20" t="s">
        <v>522</v>
      </c>
      <c r="B34" s="4" t="s">
        <v>24</v>
      </c>
      <c r="C34" s="3">
        <v>0</v>
      </c>
      <c r="D34" s="3">
        <v>0</v>
      </c>
      <c r="E34" s="3">
        <v>0</v>
      </c>
      <c r="F34" s="3">
        <v>0</v>
      </c>
      <c r="G34" s="72">
        <f>SUM(C34:F34)</f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73">
        <f t="shared" si="10"/>
        <v>1</v>
      </c>
    </row>
    <row r="35" spans="1:16" s="2" customFormat="1" x14ac:dyDescent="0.3">
      <c r="A35" s="20" t="s">
        <v>408</v>
      </c>
      <c r="B35" s="4" t="s">
        <v>24</v>
      </c>
      <c r="C35" s="3">
        <v>0</v>
      </c>
      <c r="D35" s="3">
        <v>0</v>
      </c>
      <c r="E35" s="3">
        <v>0</v>
      </c>
      <c r="F35" s="3">
        <v>0</v>
      </c>
      <c r="G35" s="72">
        <f>SUM(C35:F35)</f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73">
        <f t="shared" si="10"/>
        <v>2</v>
      </c>
    </row>
    <row r="36" spans="1:16" s="2" customFormat="1" ht="18" customHeight="1" x14ac:dyDescent="0.3">
      <c r="A36" s="76" t="s">
        <v>409</v>
      </c>
      <c r="B36" s="73" t="s">
        <v>13</v>
      </c>
      <c r="C36" s="73">
        <f t="shared" ref="C36:P36" si="11">+SUM(C37:C42)</f>
        <v>0</v>
      </c>
      <c r="D36" s="73">
        <f t="shared" si="11"/>
        <v>0</v>
      </c>
      <c r="E36" s="73">
        <f t="shared" si="11"/>
        <v>0</v>
      </c>
      <c r="F36" s="73">
        <f t="shared" si="11"/>
        <v>0</v>
      </c>
      <c r="G36" s="12">
        <f t="shared" si="11"/>
        <v>0</v>
      </c>
      <c r="H36" s="73">
        <f t="shared" si="11"/>
        <v>3</v>
      </c>
      <c r="I36" s="73">
        <f t="shared" si="11"/>
        <v>0</v>
      </c>
      <c r="J36" s="73">
        <f t="shared" si="11"/>
        <v>0</v>
      </c>
      <c r="K36" s="73">
        <f t="shared" si="11"/>
        <v>0</v>
      </c>
      <c r="L36" s="73">
        <f t="shared" si="11"/>
        <v>8</v>
      </c>
      <c r="M36" s="73">
        <f t="shared" si="11"/>
        <v>0</v>
      </c>
      <c r="N36" s="73">
        <f t="shared" si="11"/>
        <v>0</v>
      </c>
      <c r="O36" s="73">
        <f t="shared" si="11"/>
        <v>0</v>
      </c>
      <c r="P36" s="77">
        <f t="shared" si="11"/>
        <v>11</v>
      </c>
    </row>
    <row r="37" spans="1:16" s="2" customFormat="1" ht="15.75" customHeight="1" x14ac:dyDescent="0.3">
      <c r="A37" s="20" t="s">
        <v>410</v>
      </c>
      <c r="B37" s="4" t="s">
        <v>19</v>
      </c>
      <c r="C37" s="3">
        <v>0</v>
      </c>
      <c r="D37" s="3">
        <v>0</v>
      </c>
      <c r="E37" s="3">
        <v>0</v>
      </c>
      <c r="F37" s="3">
        <v>0</v>
      </c>
      <c r="G37" s="72">
        <f>SUM(C37:F37)</f>
        <v>0</v>
      </c>
      <c r="H37" s="3">
        <v>3</v>
      </c>
      <c r="I37" s="3">
        <v>0</v>
      </c>
      <c r="J37" s="3">
        <v>0</v>
      </c>
      <c r="K37" s="3">
        <v>0</v>
      </c>
      <c r="L37" s="3">
        <v>2</v>
      </c>
      <c r="M37" s="3">
        <v>0</v>
      </c>
      <c r="N37" s="3">
        <v>0</v>
      </c>
      <c r="O37" s="3">
        <v>0</v>
      </c>
      <c r="P37" s="73">
        <f>+SUM(G37:O37)</f>
        <v>5</v>
      </c>
    </row>
    <row r="38" spans="1:16" s="2" customFormat="1" ht="15.75" customHeight="1" x14ac:dyDescent="0.3">
      <c r="A38" s="20" t="s">
        <v>411</v>
      </c>
      <c r="B38" s="4" t="s">
        <v>24</v>
      </c>
      <c r="C38" s="3">
        <v>0</v>
      </c>
      <c r="D38" s="3">
        <v>0</v>
      </c>
      <c r="E38" s="3">
        <v>0</v>
      </c>
      <c r="F38" s="3">
        <v>0</v>
      </c>
      <c r="G38" s="72">
        <f>SUM(C38:F38)</f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73">
        <f t="shared" ref="P38:P42" si="12">+SUM(G38:O38)</f>
        <v>1</v>
      </c>
    </row>
    <row r="39" spans="1:16" s="2" customFormat="1" ht="15.75" customHeight="1" x14ac:dyDescent="0.3">
      <c r="A39" s="20" t="s">
        <v>412</v>
      </c>
      <c r="B39" s="4" t="s">
        <v>24</v>
      </c>
      <c r="C39" s="3">
        <v>0</v>
      </c>
      <c r="D39" s="3">
        <v>0</v>
      </c>
      <c r="E39" s="3">
        <v>0</v>
      </c>
      <c r="F39" s="3">
        <v>0</v>
      </c>
      <c r="G39" s="72">
        <f t="shared" ref="G39:G40" si="13">SUM(C39:F39)</f>
        <v>0</v>
      </c>
      <c r="H39" s="3">
        <v>0</v>
      </c>
      <c r="I39" s="3">
        <v>0</v>
      </c>
      <c r="J39" s="3">
        <v>0</v>
      </c>
      <c r="K39" s="3">
        <v>0</v>
      </c>
      <c r="L39" s="3">
        <v>1</v>
      </c>
      <c r="M39" s="3">
        <v>0</v>
      </c>
      <c r="N39" s="3">
        <v>0</v>
      </c>
      <c r="O39" s="3">
        <v>0</v>
      </c>
      <c r="P39" s="73">
        <f t="shared" si="12"/>
        <v>1</v>
      </c>
    </row>
    <row r="40" spans="1:16" s="2" customFormat="1" ht="15.75" customHeight="1" x14ac:dyDescent="0.3">
      <c r="A40" s="20" t="s">
        <v>413</v>
      </c>
      <c r="B40" s="4" t="s">
        <v>24</v>
      </c>
      <c r="C40" s="3">
        <v>0</v>
      </c>
      <c r="D40" s="3">
        <v>0</v>
      </c>
      <c r="E40" s="3">
        <v>0</v>
      </c>
      <c r="F40" s="3">
        <v>0</v>
      </c>
      <c r="G40" s="72">
        <f t="shared" si="13"/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0</v>
      </c>
      <c r="N40" s="3">
        <v>0</v>
      </c>
      <c r="O40" s="3">
        <v>0</v>
      </c>
      <c r="P40" s="73">
        <f t="shared" si="12"/>
        <v>2</v>
      </c>
    </row>
    <row r="41" spans="1:16" s="2" customFormat="1" ht="15.75" customHeight="1" x14ac:dyDescent="0.3">
      <c r="A41" s="20" t="s">
        <v>579</v>
      </c>
      <c r="B41" s="4" t="s">
        <v>24</v>
      </c>
      <c r="C41" s="3">
        <v>0</v>
      </c>
      <c r="D41" s="3">
        <v>0</v>
      </c>
      <c r="E41" s="3">
        <v>0</v>
      </c>
      <c r="F41" s="3">
        <v>0</v>
      </c>
      <c r="G41" s="72">
        <f>SUM(C41:F41)</f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0</v>
      </c>
      <c r="N41" s="3">
        <v>0</v>
      </c>
      <c r="O41" s="3">
        <v>0</v>
      </c>
      <c r="P41" s="73">
        <f t="shared" si="12"/>
        <v>1</v>
      </c>
    </row>
    <row r="42" spans="1:16" s="2" customFormat="1" ht="15.75" customHeight="1" x14ac:dyDescent="0.3">
      <c r="A42" s="20" t="s">
        <v>414</v>
      </c>
      <c r="B42" s="4" t="s">
        <v>24</v>
      </c>
      <c r="C42" s="3">
        <v>0</v>
      </c>
      <c r="D42" s="3">
        <v>0</v>
      </c>
      <c r="E42" s="3">
        <v>0</v>
      </c>
      <c r="F42" s="3">
        <v>0</v>
      </c>
      <c r="G42" s="72">
        <f>SUM(C42:F42)</f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73">
        <f t="shared" si="12"/>
        <v>1</v>
      </c>
    </row>
    <row r="43" spans="1:16" s="2" customFormat="1" ht="18" customHeight="1" x14ac:dyDescent="0.3">
      <c r="A43" s="76" t="s">
        <v>415</v>
      </c>
      <c r="B43" s="73" t="s">
        <v>13</v>
      </c>
      <c r="C43" s="73">
        <f>+SUM(C44:C46)</f>
        <v>0</v>
      </c>
      <c r="D43" s="73">
        <f t="shared" ref="D43:O43" si="14">+SUM(D44:D46)</f>
        <v>0</v>
      </c>
      <c r="E43" s="73">
        <f t="shared" si="14"/>
        <v>0</v>
      </c>
      <c r="F43" s="73">
        <f t="shared" si="14"/>
        <v>0</v>
      </c>
      <c r="G43" s="12">
        <f t="shared" si="14"/>
        <v>0</v>
      </c>
      <c r="H43" s="73">
        <f t="shared" si="14"/>
        <v>0</v>
      </c>
      <c r="I43" s="73">
        <f t="shared" si="14"/>
        <v>0</v>
      </c>
      <c r="J43" s="73">
        <f t="shared" si="14"/>
        <v>0</v>
      </c>
      <c r="K43" s="73">
        <f t="shared" si="14"/>
        <v>0</v>
      </c>
      <c r="L43" s="73">
        <f t="shared" si="14"/>
        <v>4</v>
      </c>
      <c r="M43" s="73">
        <f t="shared" si="14"/>
        <v>0</v>
      </c>
      <c r="N43" s="73">
        <f t="shared" si="14"/>
        <v>0</v>
      </c>
      <c r="O43" s="73">
        <f t="shared" si="14"/>
        <v>0</v>
      </c>
      <c r="P43" s="77">
        <f>+SUM(P44:P46)</f>
        <v>4</v>
      </c>
    </row>
    <row r="44" spans="1:16" s="2" customFormat="1" x14ac:dyDescent="0.3">
      <c r="A44" s="20" t="s">
        <v>416</v>
      </c>
      <c r="B44" s="4" t="s">
        <v>24</v>
      </c>
      <c r="C44" s="3">
        <v>0</v>
      </c>
      <c r="D44" s="3">
        <v>0</v>
      </c>
      <c r="E44" s="3">
        <v>0</v>
      </c>
      <c r="F44" s="3">
        <v>0</v>
      </c>
      <c r="G44" s="72">
        <f>SUM(C44:F44)</f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73">
        <f>+SUM(G44:O44)</f>
        <v>1</v>
      </c>
    </row>
    <row r="45" spans="1:16" s="2" customFormat="1" x14ac:dyDescent="0.3">
      <c r="A45" s="20" t="s">
        <v>417</v>
      </c>
      <c r="B45" s="4" t="s">
        <v>24</v>
      </c>
      <c r="C45" s="3">
        <v>0</v>
      </c>
      <c r="D45" s="3">
        <v>0</v>
      </c>
      <c r="E45" s="3">
        <v>0</v>
      </c>
      <c r="F45" s="3">
        <v>0</v>
      </c>
      <c r="G45" s="72">
        <f>SUM(C45:F45)</f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73">
        <f>+SUM(G45:O45)</f>
        <v>1</v>
      </c>
    </row>
    <row r="46" spans="1:16" s="2" customFormat="1" x14ac:dyDescent="0.3">
      <c r="A46" s="20" t="s">
        <v>418</v>
      </c>
      <c r="B46" s="10" t="s">
        <v>19</v>
      </c>
      <c r="C46" s="3">
        <v>0</v>
      </c>
      <c r="D46" s="3">
        <v>0</v>
      </c>
      <c r="E46" s="3">
        <v>0</v>
      </c>
      <c r="F46" s="3">
        <v>0</v>
      </c>
      <c r="G46" s="72">
        <f>SUM(C46:F46)</f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0</v>
      </c>
      <c r="N46" s="3">
        <v>0</v>
      </c>
      <c r="O46" s="3">
        <v>0</v>
      </c>
      <c r="P46" s="73">
        <f>+SUM(G46:O46)</f>
        <v>2</v>
      </c>
    </row>
    <row r="47" spans="1:16" s="2" customFormat="1" ht="18" customHeight="1" x14ac:dyDescent="0.3">
      <c r="A47" s="76" t="s">
        <v>419</v>
      </c>
      <c r="B47" s="73" t="s">
        <v>13</v>
      </c>
      <c r="C47" s="73">
        <f>+SUM(C48:C51)</f>
        <v>0</v>
      </c>
      <c r="D47" s="73">
        <f t="shared" ref="D47:P47" si="15">+SUM(D48:D51)</f>
        <v>0</v>
      </c>
      <c r="E47" s="73">
        <f t="shared" si="15"/>
        <v>0</v>
      </c>
      <c r="F47" s="73">
        <f t="shared" si="15"/>
        <v>0</v>
      </c>
      <c r="G47" s="12">
        <f t="shared" si="15"/>
        <v>0</v>
      </c>
      <c r="H47" s="73">
        <f t="shared" si="15"/>
        <v>0</v>
      </c>
      <c r="I47" s="73">
        <f t="shared" si="15"/>
        <v>0</v>
      </c>
      <c r="J47" s="73">
        <f t="shared" si="15"/>
        <v>0</v>
      </c>
      <c r="K47" s="73">
        <f t="shared" si="15"/>
        <v>0</v>
      </c>
      <c r="L47" s="73">
        <f t="shared" si="15"/>
        <v>6</v>
      </c>
      <c r="M47" s="73">
        <f t="shared" si="15"/>
        <v>0</v>
      </c>
      <c r="N47" s="73">
        <f t="shared" si="15"/>
        <v>0</v>
      </c>
      <c r="O47" s="73">
        <f t="shared" si="15"/>
        <v>0</v>
      </c>
      <c r="P47" s="77">
        <f t="shared" si="15"/>
        <v>6</v>
      </c>
    </row>
    <row r="48" spans="1:16" s="2" customFormat="1" x14ac:dyDescent="0.3">
      <c r="A48" s="20" t="s">
        <v>420</v>
      </c>
      <c r="B48" s="7" t="s">
        <v>24</v>
      </c>
      <c r="C48" s="3">
        <v>0</v>
      </c>
      <c r="D48" s="3">
        <v>0</v>
      </c>
      <c r="E48" s="3">
        <v>0</v>
      </c>
      <c r="F48" s="3">
        <v>0</v>
      </c>
      <c r="G48" s="72">
        <f>SUM(C48:F48)</f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0</v>
      </c>
      <c r="N48" s="3">
        <v>0</v>
      </c>
      <c r="O48" s="3">
        <v>0</v>
      </c>
      <c r="P48" s="73">
        <f>+SUM(G48:O48)</f>
        <v>2</v>
      </c>
    </row>
    <row r="49" spans="1:17" s="2" customFormat="1" x14ac:dyDescent="0.3">
      <c r="A49" s="20" t="s">
        <v>421</v>
      </c>
      <c r="B49" s="5" t="s">
        <v>24</v>
      </c>
      <c r="C49" s="3">
        <v>0</v>
      </c>
      <c r="D49" s="3">
        <v>0</v>
      </c>
      <c r="E49" s="3">
        <v>0</v>
      </c>
      <c r="F49" s="3">
        <v>0</v>
      </c>
      <c r="G49" s="72">
        <f>SUM(C49:F49)</f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0</v>
      </c>
      <c r="N49" s="3">
        <v>0</v>
      </c>
      <c r="O49" s="3">
        <v>0</v>
      </c>
      <c r="P49" s="73">
        <f>+SUM(G49:O49)</f>
        <v>2</v>
      </c>
    </row>
    <row r="50" spans="1:17" s="2" customFormat="1" x14ac:dyDescent="0.3">
      <c r="A50" s="20" t="s">
        <v>422</v>
      </c>
      <c r="B50" s="5" t="s">
        <v>24</v>
      </c>
      <c r="C50" s="3">
        <v>0</v>
      </c>
      <c r="D50" s="3">
        <v>0</v>
      </c>
      <c r="E50" s="3">
        <v>0</v>
      </c>
      <c r="F50" s="3">
        <v>0</v>
      </c>
      <c r="G50" s="72">
        <f>SUM(C50:F50)</f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73">
        <f>+SUM(G50:O50)</f>
        <v>1</v>
      </c>
    </row>
    <row r="51" spans="1:17" s="2" customFormat="1" x14ac:dyDescent="0.3">
      <c r="A51" s="20" t="s">
        <v>423</v>
      </c>
      <c r="B51" s="5" t="s">
        <v>24</v>
      </c>
      <c r="C51" s="3">
        <v>0</v>
      </c>
      <c r="D51" s="3">
        <v>0</v>
      </c>
      <c r="E51" s="3">
        <v>0</v>
      </c>
      <c r="F51" s="3">
        <v>0</v>
      </c>
      <c r="G51" s="72">
        <f>SUM(C51:F51)</f>
        <v>0</v>
      </c>
      <c r="H51" s="3">
        <v>0</v>
      </c>
      <c r="I51" s="3">
        <v>0</v>
      </c>
      <c r="J51" s="3">
        <v>0</v>
      </c>
      <c r="K51" s="3">
        <v>0</v>
      </c>
      <c r="L51" s="3">
        <v>1</v>
      </c>
      <c r="M51" s="3">
        <v>0</v>
      </c>
      <c r="N51" s="3">
        <v>0</v>
      </c>
      <c r="O51" s="3">
        <v>0</v>
      </c>
      <c r="P51" s="73">
        <f>+SUM(G51:O51)</f>
        <v>1</v>
      </c>
    </row>
    <row r="52" spans="1:17" s="2" customFormat="1" ht="18" customHeight="1" x14ac:dyDescent="0.3">
      <c r="A52" s="76" t="s">
        <v>424</v>
      </c>
      <c r="B52" s="73" t="s">
        <v>13</v>
      </c>
      <c r="C52" s="73">
        <f t="shared" ref="C52:P52" si="16">+SUM(C53:C53)</f>
        <v>0</v>
      </c>
      <c r="D52" s="73">
        <f t="shared" si="16"/>
        <v>0</v>
      </c>
      <c r="E52" s="73">
        <f t="shared" si="16"/>
        <v>0</v>
      </c>
      <c r="F52" s="73">
        <f t="shared" si="16"/>
        <v>0</v>
      </c>
      <c r="G52" s="12">
        <f t="shared" si="16"/>
        <v>0</v>
      </c>
      <c r="H52" s="73">
        <f t="shared" si="16"/>
        <v>0</v>
      </c>
      <c r="I52" s="73">
        <f t="shared" si="16"/>
        <v>0</v>
      </c>
      <c r="J52" s="73">
        <f t="shared" si="16"/>
        <v>0</v>
      </c>
      <c r="K52" s="73">
        <f t="shared" si="16"/>
        <v>0</v>
      </c>
      <c r="L52" s="73">
        <f t="shared" si="16"/>
        <v>7</v>
      </c>
      <c r="M52" s="73">
        <f t="shared" si="16"/>
        <v>0</v>
      </c>
      <c r="N52" s="73">
        <f t="shared" si="16"/>
        <v>0</v>
      </c>
      <c r="O52" s="73">
        <f t="shared" si="16"/>
        <v>0</v>
      </c>
      <c r="P52" s="77">
        <f t="shared" si="16"/>
        <v>7</v>
      </c>
    </row>
    <row r="53" spans="1:17" s="2" customFormat="1" x14ac:dyDescent="0.3">
      <c r="A53" s="20" t="s">
        <v>425</v>
      </c>
      <c r="B53" s="9" t="s">
        <v>24</v>
      </c>
      <c r="C53" s="3">
        <v>0</v>
      </c>
      <c r="D53" s="3">
        <v>0</v>
      </c>
      <c r="E53" s="3">
        <v>0</v>
      </c>
      <c r="F53" s="3">
        <v>0</v>
      </c>
      <c r="G53" s="72">
        <f>SUM(C53:F53)</f>
        <v>0</v>
      </c>
      <c r="H53" s="3">
        <v>0</v>
      </c>
      <c r="I53" s="3">
        <v>0</v>
      </c>
      <c r="J53" s="3">
        <v>0</v>
      </c>
      <c r="K53" s="3">
        <v>0</v>
      </c>
      <c r="L53" s="3">
        <v>7</v>
      </c>
      <c r="M53" s="3">
        <v>0</v>
      </c>
      <c r="N53" s="3">
        <v>0</v>
      </c>
      <c r="O53" s="3">
        <v>0</v>
      </c>
      <c r="P53" s="73">
        <f>+SUM(G53:O53)</f>
        <v>7</v>
      </c>
    </row>
    <row r="54" spans="1:17" ht="18" customHeight="1" x14ac:dyDescent="0.3">
      <c r="A54" s="76" t="s">
        <v>426</v>
      </c>
      <c r="B54" s="73" t="s">
        <v>13</v>
      </c>
      <c r="C54" s="73">
        <f>+SUM(C55:C56)</f>
        <v>0</v>
      </c>
      <c r="D54" s="73">
        <f>+SUM(D55:D56)</f>
        <v>0</v>
      </c>
      <c r="E54" s="73">
        <f t="shared" ref="E54:H54" si="17">+SUM(E55:E56)</f>
        <v>0</v>
      </c>
      <c r="F54" s="73">
        <f t="shared" si="17"/>
        <v>0</v>
      </c>
      <c r="G54" s="12">
        <f>+SUM(G55:G56)</f>
        <v>0</v>
      </c>
      <c r="H54" s="73">
        <f t="shared" si="17"/>
        <v>0</v>
      </c>
      <c r="I54" s="73">
        <f t="shared" ref="I54" si="18">+SUM(I55:I56)</f>
        <v>0</v>
      </c>
      <c r="J54" s="73">
        <f t="shared" ref="J54" si="19">+SUM(J55:J56)</f>
        <v>0</v>
      </c>
      <c r="K54" s="73">
        <f t="shared" ref="K54" si="20">+SUM(K55:K56)</f>
        <v>0</v>
      </c>
      <c r="L54" s="73">
        <f t="shared" ref="L54" si="21">+SUM(L55:L56)</f>
        <v>2</v>
      </c>
      <c r="M54" s="73">
        <f t="shared" ref="M54" si="22">+SUM(M55:M56)</f>
        <v>0</v>
      </c>
      <c r="N54" s="73">
        <f t="shared" ref="N54" si="23">+SUM(N55:N56)</f>
        <v>0</v>
      </c>
      <c r="O54" s="73">
        <f t="shared" ref="O54" si="24">+SUM(O55:O56)</f>
        <v>0</v>
      </c>
      <c r="P54" s="77">
        <f>+SUM(P55:P56)</f>
        <v>2</v>
      </c>
    </row>
    <row r="55" spans="1:17" ht="18" customHeight="1" x14ac:dyDescent="0.3">
      <c r="A55" s="20" t="s">
        <v>427</v>
      </c>
      <c r="B55" s="4" t="s">
        <v>24</v>
      </c>
      <c r="C55" s="3">
        <v>0</v>
      </c>
      <c r="D55" s="3">
        <v>0</v>
      </c>
      <c r="E55" s="3">
        <v>0</v>
      </c>
      <c r="F55" s="3">
        <v>0</v>
      </c>
      <c r="G55" s="72">
        <f>SUM(C55:F55)</f>
        <v>0</v>
      </c>
      <c r="H55" s="3">
        <v>0</v>
      </c>
      <c r="I55" s="3">
        <v>0</v>
      </c>
      <c r="J55" s="3">
        <v>0</v>
      </c>
      <c r="K55" s="3">
        <v>0</v>
      </c>
      <c r="L55" s="3">
        <v>1</v>
      </c>
      <c r="M55" s="3">
        <v>0</v>
      </c>
      <c r="N55" s="3">
        <v>0</v>
      </c>
      <c r="O55" s="3">
        <v>0</v>
      </c>
      <c r="P55" s="73">
        <f>+SUM(G55:O55)</f>
        <v>1</v>
      </c>
    </row>
    <row r="56" spans="1:17" x14ac:dyDescent="0.3">
      <c r="A56" s="20" t="s">
        <v>523</v>
      </c>
      <c r="B56" s="4" t="s">
        <v>24</v>
      </c>
      <c r="C56" s="3">
        <v>0</v>
      </c>
      <c r="D56" s="3">
        <v>0</v>
      </c>
      <c r="E56" s="3">
        <v>0</v>
      </c>
      <c r="F56" s="3">
        <v>0</v>
      </c>
      <c r="G56" s="72">
        <f>SUM(C56:F56)</f>
        <v>0</v>
      </c>
      <c r="H56" s="3">
        <v>0</v>
      </c>
      <c r="I56" s="3">
        <v>0</v>
      </c>
      <c r="J56" s="3">
        <v>0</v>
      </c>
      <c r="K56" s="3">
        <v>0</v>
      </c>
      <c r="L56" s="3">
        <v>1</v>
      </c>
      <c r="M56" s="3">
        <v>0</v>
      </c>
      <c r="N56" s="3">
        <v>0</v>
      </c>
      <c r="O56" s="3">
        <v>0</v>
      </c>
      <c r="P56" s="73">
        <f>+SUM(G56:O56)</f>
        <v>1</v>
      </c>
    </row>
    <row r="57" spans="1:17" x14ac:dyDescent="0.3">
      <c r="A57" s="76" t="s">
        <v>524</v>
      </c>
      <c r="B57" s="73" t="s">
        <v>13</v>
      </c>
      <c r="C57" s="73">
        <f t="shared" ref="C57:P57" si="25">+SUM(C58:C58)</f>
        <v>0</v>
      </c>
      <c r="D57" s="73">
        <f t="shared" si="25"/>
        <v>0</v>
      </c>
      <c r="E57" s="73">
        <f t="shared" si="25"/>
        <v>0</v>
      </c>
      <c r="F57" s="73">
        <f t="shared" si="25"/>
        <v>0</v>
      </c>
      <c r="G57" s="12">
        <f t="shared" si="25"/>
        <v>0</v>
      </c>
      <c r="H57" s="73">
        <f t="shared" si="25"/>
        <v>0</v>
      </c>
      <c r="I57" s="73">
        <f t="shared" si="25"/>
        <v>0</v>
      </c>
      <c r="J57" s="73">
        <f t="shared" si="25"/>
        <v>0</v>
      </c>
      <c r="K57" s="73">
        <f t="shared" si="25"/>
        <v>0</v>
      </c>
      <c r="L57" s="73">
        <f t="shared" si="25"/>
        <v>3</v>
      </c>
      <c r="M57" s="73">
        <f t="shared" si="25"/>
        <v>0</v>
      </c>
      <c r="N57" s="73">
        <f t="shared" si="25"/>
        <v>0</v>
      </c>
      <c r="O57" s="73">
        <f t="shared" si="25"/>
        <v>0</v>
      </c>
      <c r="P57" s="77">
        <f t="shared" si="25"/>
        <v>3</v>
      </c>
    </row>
    <row r="58" spans="1:17" x14ac:dyDescent="0.3">
      <c r="A58" s="20" t="s">
        <v>525</v>
      </c>
      <c r="B58" s="4" t="s">
        <v>24</v>
      </c>
      <c r="C58" s="3">
        <v>0</v>
      </c>
      <c r="D58" s="3">
        <v>0</v>
      </c>
      <c r="E58" s="3">
        <v>0</v>
      </c>
      <c r="F58" s="3">
        <v>0</v>
      </c>
      <c r="G58" s="72">
        <f>SUM(C58:F58)</f>
        <v>0</v>
      </c>
      <c r="H58" s="3">
        <v>0</v>
      </c>
      <c r="I58" s="3">
        <v>0</v>
      </c>
      <c r="J58" s="3">
        <v>0</v>
      </c>
      <c r="K58" s="3">
        <v>0</v>
      </c>
      <c r="L58" s="3">
        <v>3</v>
      </c>
      <c r="M58" s="3">
        <v>0</v>
      </c>
      <c r="N58" s="3">
        <v>0</v>
      </c>
      <c r="O58" s="3">
        <v>0</v>
      </c>
      <c r="P58" s="73">
        <f t="shared" ref="P58" si="26">+SUM(G58:O58)</f>
        <v>3</v>
      </c>
    </row>
    <row r="59" spans="1:17" ht="27" customHeight="1" x14ac:dyDescent="0.3">
      <c r="A59" s="96" t="s">
        <v>23</v>
      </c>
      <c r="B59" s="97"/>
      <c r="C59" s="86">
        <f>+C6+C10+C18+C22+C24+C26+C28+C31+C36+C43+C47+C52+C54+C57</f>
        <v>0</v>
      </c>
      <c r="D59" s="86">
        <f t="shared" ref="D59:P59" si="27">+D6+D10+D18+D22+D24+D26+D28+D31+D36+D43+D47+D52+D54+D57</f>
        <v>0</v>
      </c>
      <c r="E59" s="86">
        <f t="shared" si="27"/>
        <v>0</v>
      </c>
      <c r="F59" s="86">
        <f t="shared" si="27"/>
        <v>0</v>
      </c>
      <c r="G59" s="82">
        <f t="shared" si="27"/>
        <v>0</v>
      </c>
      <c r="H59" s="86">
        <f>+H6+H10+H18+H22+H24+H26+H28+H31+H36+H43+H47+H52+H54+H57</f>
        <v>33</v>
      </c>
      <c r="I59" s="86">
        <f t="shared" si="27"/>
        <v>18</v>
      </c>
      <c r="J59" s="86">
        <f t="shared" si="27"/>
        <v>18</v>
      </c>
      <c r="K59" s="86">
        <f t="shared" si="27"/>
        <v>6</v>
      </c>
      <c r="L59" s="86">
        <f t="shared" si="27"/>
        <v>88</v>
      </c>
      <c r="M59" s="86">
        <f t="shared" si="27"/>
        <v>0</v>
      </c>
      <c r="N59" s="86">
        <f t="shared" si="27"/>
        <v>12</v>
      </c>
      <c r="O59" s="86">
        <f t="shared" si="27"/>
        <v>0</v>
      </c>
      <c r="P59" s="78">
        <f t="shared" si="27"/>
        <v>175</v>
      </c>
    </row>
    <row r="60" spans="1:17" s="16" customFormat="1" ht="6" customHeight="1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s="16" customFormat="1" x14ac:dyDescent="0.3">
      <c r="A61" s="98" t="s">
        <v>44</v>
      </c>
      <c r="B61" s="98"/>
      <c r="C61" s="98"/>
      <c r="D61" s="98"/>
      <c r="E61" s="98"/>
      <c r="F61" s="98"/>
      <c r="G61" s="98"/>
      <c r="H61" s="98"/>
      <c r="I61" s="98"/>
      <c r="J61" s="2"/>
      <c r="K61" s="2"/>
      <c r="L61" s="2"/>
      <c r="M61" s="2"/>
      <c r="N61" s="2"/>
      <c r="O61" s="2"/>
      <c r="P61" s="2"/>
    </row>
  </sheetData>
  <mergeCells count="16">
    <mergeCell ref="A59:B59"/>
    <mergeCell ref="A61:I61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98425196850393704" bottom="0.5511811023622047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Q45"/>
  <sheetViews>
    <sheetView workbookViewId="0">
      <pane xSplit="2" ySplit="5" topLeftCell="C14" activePane="bottomRight" state="frozen"/>
      <selection pane="topRight" activeCell="C1" sqref="C1"/>
      <selection pane="bottomLeft" activeCell="A6" sqref="A6"/>
      <selection pane="bottomRight" activeCell="H52" sqref="H52"/>
    </sheetView>
  </sheetViews>
  <sheetFormatPr baseColWidth="10" defaultColWidth="11.44140625" defaultRowHeight="14.4" x14ac:dyDescent="0.3"/>
  <cols>
    <col min="1" max="1" width="29.44140625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555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  <c r="Q3" s="11"/>
    </row>
    <row r="4" spans="1:17" s="15" customFormat="1" ht="15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  <c r="Q5" s="11"/>
    </row>
    <row r="6" spans="1:17" s="16" customFormat="1" ht="18" customHeight="1" x14ac:dyDescent="0.3">
      <c r="A6" s="76" t="s">
        <v>428</v>
      </c>
      <c r="B6" s="73" t="s">
        <v>13</v>
      </c>
      <c r="C6" s="73">
        <f t="shared" ref="C6:P6" si="0">+SUM(C7:C10)</f>
        <v>0</v>
      </c>
      <c r="D6" s="73">
        <f t="shared" si="0"/>
        <v>0</v>
      </c>
      <c r="E6" s="73">
        <f t="shared" si="0"/>
        <v>0</v>
      </c>
      <c r="F6" s="73">
        <f t="shared" si="0"/>
        <v>0</v>
      </c>
      <c r="G6" s="12">
        <f t="shared" si="0"/>
        <v>0</v>
      </c>
      <c r="H6" s="73">
        <f t="shared" si="0"/>
        <v>9</v>
      </c>
      <c r="I6" s="73">
        <f t="shared" si="0"/>
        <v>0</v>
      </c>
      <c r="J6" s="73">
        <f t="shared" si="0"/>
        <v>2</v>
      </c>
      <c r="K6" s="73">
        <f t="shared" si="0"/>
        <v>0</v>
      </c>
      <c r="L6" s="73">
        <f t="shared" si="0"/>
        <v>4</v>
      </c>
      <c r="M6" s="73">
        <f t="shared" si="0"/>
        <v>0</v>
      </c>
      <c r="N6" s="73">
        <f t="shared" si="0"/>
        <v>0</v>
      </c>
      <c r="O6" s="73">
        <f t="shared" si="0"/>
        <v>0</v>
      </c>
      <c r="P6" s="77">
        <f t="shared" si="0"/>
        <v>15</v>
      </c>
      <c r="Q6" s="2"/>
    </row>
    <row r="7" spans="1:17" s="16" customFormat="1" x14ac:dyDescent="0.25">
      <c r="A7" s="22" t="s">
        <v>429</v>
      </c>
      <c r="B7" s="8" t="s">
        <v>16</v>
      </c>
      <c r="C7" s="3">
        <v>0</v>
      </c>
      <c r="D7" s="3">
        <v>0</v>
      </c>
      <c r="E7" s="3">
        <v>0</v>
      </c>
      <c r="F7" s="3">
        <v>0</v>
      </c>
      <c r="G7" s="72">
        <f>SUM(C7:F7)</f>
        <v>0</v>
      </c>
      <c r="H7" s="3">
        <v>6</v>
      </c>
      <c r="I7" s="3">
        <v>0</v>
      </c>
      <c r="J7" s="3">
        <v>1</v>
      </c>
      <c r="K7" s="3">
        <v>0</v>
      </c>
      <c r="L7" s="3">
        <v>1</v>
      </c>
      <c r="M7" s="3">
        <v>0</v>
      </c>
      <c r="N7" s="3">
        <v>0</v>
      </c>
      <c r="O7" s="3">
        <v>0</v>
      </c>
      <c r="P7" s="73">
        <f t="shared" ref="P7:P23" si="1">+SUM(G7:O7)</f>
        <v>8</v>
      </c>
      <c r="Q7" s="2"/>
    </row>
    <row r="8" spans="1:17" s="16" customFormat="1" x14ac:dyDescent="0.25">
      <c r="A8" s="22" t="s">
        <v>430</v>
      </c>
      <c r="B8" s="8" t="s">
        <v>19</v>
      </c>
      <c r="C8" s="3">
        <v>0</v>
      </c>
      <c r="D8" s="3">
        <v>0</v>
      </c>
      <c r="E8" s="3">
        <v>0</v>
      </c>
      <c r="F8" s="3">
        <v>0</v>
      </c>
      <c r="G8" s="72">
        <f>SUM(C8:F8)</f>
        <v>0</v>
      </c>
      <c r="H8" s="3">
        <v>1</v>
      </c>
      <c r="I8" s="3">
        <v>0</v>
      </c>
      <c r="J8" s="3">
        <v>0</v>
      </c>
      <c r="K8" s="3">
        <v>0</v>
      </c>
      <c r="L8" s="3">
        <v>1</v>
      </c>
      <c r="M8" s="3">
        <v>0</v>
      </c>
      <c r="N8" s="3">
        <v>0</v>
      </c>
      <c r="O8" s="3">
        <v>0</v>
      </c>
      <c r="P8" s="73">
        <f>+SUM(G8:O8)</f>
        <v>2</v>
      </c>
      <c r="Q8" s="2"/>
    </row>
    <row r="9" spans="1:17" s="16" customFormat="1" x14ac:dyDescent="0.25">
      <c r="A9" s="22" t="s">
        <v>431</v>
      </c>
      <c r="B9" s="8" t="s">
        <v>19</v>
      </c>
      <c r="C9" s="3">
        <v>0</v>
      </c>
      <c r="D9" s="3">
        <v>0</v>
      </c>
      <c r="E9" s="3">
        <v>0</v>
      </c>
      <c r="F9" s="3">
        <v>0</v>
      </c>
      <c r="G9" s="72">
        <f>SUM(C9:F9)</f>
        <v>0</v>
      </c>
      <c r="H9" s="3">
        <v>1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0</v>
      </c>
      <c r="O9" s="3">
        <v>0</v>
      </c>
      <c r="P9" s="73">
        <f>+SUM(G9:O9)</f>
        <v>2</v>
      </c>
      <c r="Q9" s="2"/>
    </row>
    <row r="10" spans="1:17" s="16" customFormat="1" x14ac:dyDescent="0.25">
      <c r="A10" s="22" t="s">
        <v>432</v>
      </c>
      <c r="B10" s="8" t="s">
        <v>19</v>
      </c>
      <c r="C10" s="3">
        <v>0</v>
      </c>
      <c r="D10" s="3">
        <v>0</v>
      </c>
      <c r="E10" s="3">
        <v>0</v>
      </c>
      <c r="F10" s="3">
        <v>0</v>
      </c>
      <c r="G10" s="72">
        <f>SUM(C10:F10)</f>
        <v>0</v>
      </c>
      <c r="H10" s="3">
        <v>1</v>
      </c>
      <c r="I10" s="3">
        <v>0</v>
      </c>
      <c r="J10" s="3">
        <v>1</v>
      </c>
      <c r="K10" s="3">
        <v>0</v>
      </c>
      <c r="L10" s="3">
        <v>1</v>
      </c>
      <c r="M10" s="3">
        <v>0</v>
      </c>
      <c r="N10" s="3">
        <v>0</v>
      </c>
      <c r="O10" s="3">
        <v>0</v>
      </c>
      <c r="P10" s="73">
        <f t="shared" si="1"/>
        <v>3</v>
      </c>
      <c r="Q10" s="2"/>
    </row>
    <row r="11" spans="1:17" x14ac:dyDescent="0.3">
      <c r="A11" s="76" t="s">
        <v>433</v>
      </c>
      <c r="B11" s="73" t="s">
        <v>13</v>
      </c>
      <c r="C11" s="73">
        <f t="shared" ref="C11:P11" si="2">+SUM(C12:C13)</f>
        <v>0</v>
      </c>
      <c r="D11" s="73">
        <f t="shared" si="2"/>
        <v>0</v>
      </c>
      <c r="E11" s="73">
        <f t="shared" si="2"/>
        <v>0</v>
      </c>
      <c r="F11" s="73">
        <f t="shared" si="2"/>
        <v>0</v>
      </c>
      <c r="G11" s="12">
        <f t="shared" si="2"/>
        <v>0</v>
      </c>
      <c r="H11" s="73">
        <f t="shared" si="2"/>
        <v>3</v>
      </c>
      <c r="I11" s="73">
        <f t="shared" si="2"/>
        <v>0</v>
      </c>
      <c r="J11" s="73">
        <f t="shared" si="2"/>
        <v>1</v>
      </c>
      <c r="K11" s="73">
        <f t="shared" si="2"/>
        <v>0</v>
      </c>
      <c r="L11" s="73">
        <f t="shared" si="2"/>
        <v>3</v>
      </c>
      <c r="M11" s="73">
        <f t="shared" si="2"/>
        <v>0</v>
      </c>
      <c r="N11" s="73">
        <f t="shared" si="2"/>
        <v>0</v>
      </c>
      <c r="O11" s="73">
        <f t="shared" si="2"/>
        <v>0</v>
      </c>
      <c r="P11" s="77">
        <f t="shared" si="2"/>
        <v>7</v>
      </c>
    </row>
    <row r="12" spans="1:17" s="2" customFormat="1" x14ac:dyDescent="0.3">
      <c r="A12" s="26" t="s">
        <v>434</v>
      </c>
      <c r="B12" s="8" t="s">
        <v>24</v>
      </c>
      <c r="C12" s="3">
        <v>0</v>
      </c>
      <c r="D12" s="3">
        <v>0</v>
      </c>
      <c r="E12" s="3">
        <v>0</v>
      </c>
      <c r="F12" s="3">
        <v>0</v>
      </c>
      <c r="G12" s="72">
        <f>SUM(C12:F12)</f>
        <v>0</v>
      </c>
      <c r="H12" s="3">
        <v>2</v>
      </c>
      <c r="I12" s="3">
        <v>0</v>
      </c>
      <c r="J12" s="3">
        <v>1</v>
      </c>
      <c r="K12" s="3">
        <v>0</v>
      </c>
      <c r="L12" s="3">
        <v>2</v>
      </c>
      <c r="M12" s="3">
        <v>0</v>
      </c>
      <c r="N12" s="3">
        <v>0</v>
      </c>
      <c r="O12" s="3">
        <v>0</v>
      </c>
      <c r="P12" s="73">
        <f t="shared" si="1"/>
        <v>5</v>
      </c>
    </row>
    <row r="13" spans="1:17" s="2" customFormat="1" x14ac:dyDescent="0.3">
      <c r="A13" s="26" t="s">
        <v>435</v>
      </c>
      <c r="B13" s="8" t="s">
        <v>19</v>
      </c>
      <c r="C13" s="3">
        <v>0</v>
      </c>
      <c r="D13" s="3">
        <v>0</v>
      </c>
      <c r="E13" s="3">
        <v>0</v>
      </c>
      <c r="F13" s="3">
        <v>0</v>
      </c>
      <c r="G13" s="72">
        <f>SUM(C13:F13)</f>
        <v>0</v>
      </c>
      <c r="H13" s="3">
        <v>1</v>
      </c>
      <c r="I13" s="3">
        <v>0</v>
      </c>
      <c r="J13" s="3">
        <v>0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73">
        <f t="shared" si="1"/>
        <v>2</v>
      </c>
    </row>
    <row r="14" spans="1:17" s="2" customFormat="1" x14ac:dyDescent="0.3">
      <c r="A14" s="76" t="s">
        <v>436</v>
      </c>
      <c r="B14" s="73" t="s">
        <v>13</v>
      </c>
      <c r="C14" s="73">
        <f t="shared" ref="C14:P14" si="3">+SUM(C15:C18)</f>
        <v>6</v>
      </c>
      <c r="D14" s="73">
        <f t="shared" si="3"/>
        <v>0</v>
      </c>
      <c r="E14" s="73">
        <f t="shared" si="3"/>
        <v>8</v>
      </c>
      <c r="F14" s="73">
        <f t="shared" si="3"/>
        <v>0</v>
      </c>
      <c r="G14" s="12">
        <f t="shared" si="3"/>
        <v>14</v>
      </c>
      <c r="H14" s="73">
        <f t="shared" si="3"/>
        <v>19</v>
      </c>
      <c r="I14" s="73">
        <f t="shared" si="3"/>
        <v>6</v>
      </c>
      <c r="J14" s="73">
        <f t="shared" si="3"/>
        <v>8</v>
      </c>
      <c r="K14" s="73">
        <f t="shared" si="3"/>
        <v>12</v>
      </c>
      <c r="L14" s="73">
        <f t="shared" si="3"/>
        <v>14</v>
      </c>
      <c r="M14" s="73">
        <f t="shared" si="3"/>
        <v>0</v>
      </c>
      <c r="N14" s="73">
        <f t="shared" si="3"/>
        <v>0</v>
      </c>
      <c r="O14" s="73">
        <f t="shared" si="3"/>
        <v>0</v>
      </c>
      <c r="P14" s="77">
        <f t="shared" si="3"/>
        <v>73</v>
      </c>
    </row>
    <row r="15" spans="1:17" s="2" customFormat="1" ht="15" customHeight="1" x14ac:dyDescent="0.25">
      <c r="A15" s="6" t="s">
        <v>437</v>
      </c>
      <c r="B15" s="4" t="s">
        <v>18</v>
      </c>
      <c r="C15" s="3">
        <v>6</v>
      </c>
      <c r="D15" s="3">
        <v>0</v>
      </c>
      <c r="E15" s="3">
        <v>8</v>
      </c>
      <c r="F15" s="3">
        <v>0</v>
      </c>
      <c r="G15" s="72">
        <f>SUM(C15:F15)</f>
        <v>14</v>
      </c>
      <c r="H15" s="3">
        <v>12</v>
      </c>
      <c r="I15" s="3">
        <v>6</v>
      </c>
      <c r="J15" s="3">
        <v>6</v>
      </c>
      <c r="K15" s="3">
        <v>12</v>
      </c>
      <c r="L15" s="3">
        <v>10</v>
      </c>
      <c r="M15" s="3">
        <v>0</v>
      </c>
      <c r="N15" s="3">
        <v>0</v>
      </c>
      <c r="O15" s="3">
        <v>0</v>
      </c>
      <c r="P15" s="73">
        <f t="shared" si="1"/>
        <v>60</v>
      </c>
    </row>
    <row r="16" spans="1:17" s="2" customFormat="1" x14ac:dyDescent="0.25">
      <c r="A16" s="6" t="s">
        <v>438</v>
      </c>
      <c r="B16" s="4" t="s">
        <v>24</v>
      </c>
      <c r="C16" s="3">
        <v>0</v>
      </c>
      <c r="D16" s="3">
        <v>0</v>
      </c>
      <c r="E16" s="3">
        <v>0</v>
      </c>
      <c r="F16" s="3">
        <v>0</v>
      </c>
      <c r="G16" s="72">
        <f>SUM(C16:F16)</f>
        <v>0</v>
      </c>
      <c r="H16" s="3">
        <v>2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73">
        <f>+SUM(G16:O16)</f>
        <v>2</v>
      </c>
    </row>
    <row r="17" spans="1:16" s="2" customFormat="1" x14ac:dyDescent="0.25">
      <c r="A17" s="6" t="s">
        <v>439</v>
      </c>
      <c r="B17" s="4" t="s">
        <v>19</v>
      </c>
      <c r="C17" s="3">
        <v>0</v>
      </c>
      <c r="D17" s="3">
        <v>0</v>
      </c>
      <c r="E17" s="3">
        <v>0</v>
      </c>
      <c r="F17" s="3">
        <v>0</v>
      </c>
      <c r="G17" s="72">
        <f>SUM(C17:F17)</f>
        <v>0</v>
      </c>
      <c r="H17" s="3">
        <v>4</v>
      </c>
      <c r="I17" s="3">
        <v>0</v>
      </c>
      <c r="J17" s="3">
        <v>2</v>
      </c>
      <c r="K17" s="3">
        <v>0</v>
      </c>
      <c r="L17" s="3">
        <v>4</v>
      </c>
      <c r="M17" s="3">
        <v>0</v>
      </c>
      <c r="N17" s="3">
        <v>0</v>
      </c>
      <c r="O17" s="3">
        <v>0</v>
      </c>
      <c r="P17" s="73">
        <f t="shared" si="1"/>
        <v>10</v>
      </c>
    </row>
    <row r="18" spans="1:16" s="2" customFormat="1" x14ac:dyDescent="0.25">
      <c r="A18" s="6" t="s">
        <v>440</v>
      </c>
      <c r="B18" s="4" t="s">
        <v>24</v>
      </c>
      <c r="C18" s="3">
        <v>0</v>
      </c>
      <c r="D18" s="3">
        <v>0</v>
      </c>
      <c r="E18" s="3">
        <v>0</v>
      </c>
      <c r="F18" s="3">
        <v>0</v>
      </c>
      <c r="G18" s="72">
        <f>SUM(C18:F18)</f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73">
        <f t="shared" si="1"/>
        <v>1</v>
      </c>
    </row>
    <row r="19" spans="1:16" s="2" customFormat="1" ht="18" customHeight="1" x14ac:dyDescent="0.3">
      <c r="A19" s="76" t="s">
        <v>441</v>
      </c>
      <c r="B19" s="73" t="s">
        <v>13</v>
      </c>
      <c r="C19" s="73">
        <f t="shared" ref="C19:P19" si="4">+SUM(C20:C21)</f>
        <v>0</v>
      </c>
      <c r="D19" s="73">
        <f t="shared" si="4"/>
        <v>0</v>
      </c>
      <c r="E19" s="73">
        <f t="shared" si="4"/>
        <v>0</v>
      </c>
      <c r="F19" s="73">
        <f t="shared" si="4"/>
        <v>0</v>
      </c>
      <c r="G19" s="12">
        <f t="shared" si="4"/>
        <v>0</v>
      </c>
      <c r="H19" s="73">
        <f t="shared" si="4"/>
        <v>5</v>
      </c>
      <c r="I19" s="73">
        <f t="shared" si="4"/>
        <v>0</v>
      </c>
      <c r="J19" s="73">
        <f t="shared" si="4"/>
        <v>0</v>
      </c>
      <c r="K19" s="73">
        <f t="shared" si="4"/>
        <v>0</v>
      </c>
      <c r="L19" s="73">
        <f t="shared" si="4"/>
        <v>5</v>
      </c>
      <c r="M19" s="73">
        <f t="shared" si="4"/>
        <v>0</v>
      </c>
      <c r="N19" s="73">
        <f t="shared" si="4"/>
        <v>0</v>
      </c>
      <c r="O19" s="73">
        <f t="shared" si="4"/>
        <v>0</v>
      </c>
      <c r="P19" s="77">
        <f t="shared" si="4"/>
        <v>10</v>
      </c>
    </row>
    <row r="20" spans="1:16" s="2" customFormat="1" x14ac:dyDescent="0.3">
      <c r="A20" s="20" t="s">
        <v>442</v>
      </c>
      <c r="B20" s="4" t="s">
        <v>16</v>
      </c>
      <c r="C20" s="3">
        <v>0</v>
      </c>
      <c r="D20" s="3">
        <v>0</v>
      </c>
      <c r="E20" s="3">
        <v>0</v>
      </c>
      <c r="F20" s="3">
        <v>0</v>
      </c>
      <c r="G20" s="72">
        <f>SUM(C20:F20)</f>
        <v>0</v>
      </c>
      <c r="H20" s="3">
        <v>4</v>
      </c>
      <c r="I20" s="3">
        <v>0</v>
      </c>
      <c r="J20" s="3">
        <v>0</v>
      </c>
      <c r="K20" s="3">
        <v>0</v>
      </c>
      <c r="L20" s="3">
        <v>5</v>
      </c>
      <c r="M20" s="3">
        <v>0</v>
      </c>
      <c r="N20" s="3">
        <v>0</v>
      </c>
      <c r="O20" s="3">
        <v>0</v>
      </c>
      <c r="P20" s="73">
        <f t="shared" si="1"/>
        <v>9</v>
      </c>
    </row>
    <row r="21" spans="1:16" s="2" customFormat="1" x14ac:dyDescent="0.3">
      <c r="A21" s="20" t="s">
        <v>443</v>
      </c>
      <c r="B21" s="10"/>
      <c r="C21" s="3">
        <v>0</v>
      </c>
      <c r="D21" s="3">
        <v>0</v>
      </c>
      <c r="E21" s="3">
        <v>0</v>
      </c>
      <c r="F21" s="3">
        <v>0</v>
      </c>
      <c r="G21" s="72">
        <f>SUM(C21:F21)</f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73">
        <f t="shared" si="1"/>
        <v>1</v>
      </c>
    </row>
    <row r="22" spans="1:16" s="2" customFormat="1" ht="18" customHeight="1" x14ac:dyDescent="0.3">
      <c r="A22" s="76" t="s">
        <v>444</v>
      </c>
      <c r="B22" s="73" t="s">
        <v>13</v>
      </c>
      <c r="C22" s="73">
        <f t="shared" ref="C22:P22" si="5">+SUM(C23:C24)</f>
        <v>0</v>
      </c>
      <c r="D22" s="73">
        <f t="shared" si="5"/>
        <v>0</v>
      </c>
      <c r="E22" s="73">
        <f t="shared" si="5"/>
        <v>0</v>
      </c>
      <c r="F22" s="73">
        <f t="shared" si="5"/>
        <v>0</v>
      </c>
      <c r="G22" s="12">
        <f t="shared" si="5"/>
        <v>0</v>
      </c>
      <c r="H22" s="73">
        <f t="shared" si="5"/>
        <v>4</v>
      </c>
      <c r="I22" s="73">
        <f t="shared" si="5"/>
        <v>0</v>
      </c>
      <c r="J22" s="73">
        <f t="shared" si="5"/>
        <v>3</v>
      </c>
      <c r="K22" s="73">
        <f t="shared" si="5"/>
        <v>0</v>
      </c>
      <c r="L22" s="73">
        <f t="shared" si="5"/>
        <v>5</v>
      </c>
      <c r="M22" s="73">
        <f t="shared" si="5"/>
        <v>0</v>
      </c>
      <c r="N22" s="73">
        <f t="shared" si="5"/>
        <v>0</v>
      </c>
      <c r="O22" s="73">
        <f t="shared" si="5"/>
        <v>0</v>
      </c>
      <c r="P22" s="77">
        <f t="shared" si="5"/>
        <v>12</v>
      </c>
    </row>
    <row r="23" spans="1:16" s="2" customFormat="1" x14ac:dyDescent="0.3">
      <c r="A23" s="20" t="s">
        <v>445</v>
      </c>
      <c r="B23" s="9" t="s">
        <v>14</v>
      </c>
      <c r="C23" s="3">
        <v>0</v>
      </c>
      <c r="D23" s="3">
        <v>0</v>
      </c>
      <c r="E23" s="3">
        <v>0</v>
      </c>
      <c r="F23" s="3">
        <v>0</v>
      </c>
      <c r="G23" s="72">
        <f>SUM(C23:F23)</f>
        <v>0</v>
      </c>
      <c r="H23" s="3">
        <v>2</v>
      </c>
      <c r="I23" s="3">
        <v>0</v>
      </c>
      <c r="J23" s="3">
        <v>3</v>
      </c>
      <c r="K23" s="3">
        <v>0</v>
      </c>
      <c r="L23" s="3">
        <v>4</v>
      </c>
      <c r="M23" s="3">
        <v>0</v>
      </c>
      <c r="N23" s="3">
        <v>0</v>
      </c>
      <c r="O23" s="3">
        <v>0</v>
      </c>
      <c r="P23" s="73">
        <f t="shared" si="1"/>
        <v>9</v>
      </c>
    </row>
    <row r="24" spans="1:16" s="2" customFormat="1" x14ac:dyDescent="0.3">
      <c r="A24" s="20" t="s">
        <v>446</v>
      </c>
      <c r="B24" s="9" t="s">
        <v>19</v>
      </c>
      <c r="C24" s="3">
        <v>0</v>
      </c>
      <c r="D24" s="3">
        <v>0</v>
      </c>
      <c r="E24" s="3">
        <v>0</v>
      </c>
      <c r="F24" s="3">
        <v>0</v>
      </c>
      <c r="G24" s="72">
        <f>SUM(C24:F24)</f>
        <v>0</v>
      </c>
      <c r="H24" s="3">
        <v>2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73">
        <f>+SUM(G24:O24)</f>
        <v>3</v>
      </c>
    </row>
    <row r="25" spans="1:16" s="2" customFormat="1" ht="18" customHeight="1" x14ac:dyDescent="0.3">
      <c r="A25" s="76" t="s">
        <v>447</v>
      </c>
      <c r="B25" s="73" t="s">
        <v>13</v>
      </c>
      <c r="C25" s="73">
        <f t="shared" ref="C25:P25" si="6">+SUM(C26:C27)</f>
        <v>0</v>
      </c>
      <c r="D25" s="73">
        <f t="shared" si="6"/>
        <v>0</v>
      </c>
      <c r="E25" s="73">
        <f t="shared" si="6"/>
        <v>0</v>
      </c>
      <c r="F25" s="73">
        <f t="shared" si="6"/>
        <v>0</v>
      </c>
      <c r="G25" s="12">
        <f t="shared" si="6"/>
        <v>0</v>
      </c>
      <c r="H25" s="73">
        <f t="shared" si="6"/>
        <v>6</v>
      </c>
      <c r="I25" s="73">
        <f t="shared" si="6"/>
        <v>0</v>
      </c>
      <c r="J25" s="73">
        <f t="shared" si="6"/>
        <v>5</v>
      </c>
      <c r="K25" s="73">
        <f t="shared" si="6"/>
        <v>0</v>
      </c>
      <c r="L25" s="73">
        <f t="shared" si="6"/>
        <v>7</v>
      </c>
      <c r="M25" s="73">
        <f t="shared" si="6"/>
        <v>0</v>
      </c>
      <c r="N25" s="73">
        <f t="shared" si="6"/>
        <v>0</v>
      </c>
      <c r="O25" s="73">
        <f t="shared" si="6"/>
        <v>0</v>
      </c>
      <c r="P25" s="77">
        <f t="shared" si="6"/>
        <v>18</v>
      </c>
    </row>
    <row r="26" spans="1:16" s="2" customFormat="1" x14ac:dyDescent="0.3">
      <c r="A26" s="20" t="s">
        <v>448</v>
      </c>
      <c r="B26" s="4" t="s">
        <v>16</v>
      </c>
      <c r="C26" s="3">
        <v>0</v>
      </c>
      <c r="D26" s="3">
        <v>0</v>
      </c>
      <c r="E26" s="3">
        <v>0</v>
      </c>
      <c r="F26" s="3">
        <v>0</v>
      </c>
      <c r="G26" s="72">
        <f>SUM(C26:F26)</f>
        <v>0</v>
      </c>
      <c r="H26" s="3">
        <v>5</v>
      </c>
      <c r="I26" s="3">
        <v>0</v>
      </c>
      <c r="J26" s="3">
        <v>5</v>
      </c>
      <c r="K26" s="3">
        <v>0</v>
      </c>
      <c r="L26" s="3">
        <v>6</v>
      </c>
      <c r="M26" s="3">
        <v>0</v>
      </c>
      <c r="N26" s="3">
        <v>0</v>
      </c>
      <c r="O26" s="3">
        <v>0</v>
      </c>
      <c r="P26" s="73">
        <f>+SUM(G26:O26)</f>
        <v>16</v>
      </c>
    </row>
    <row r="27" spans="1:16" s="2" customFormat="1" x14ac:dyDescent="0.3">
      <c r="A27" s="20" t="s">
        <v>449</v>
      </c>
      <c r="B27" s="4" t="s">
        <v>19</v>
      </c>
      <c r="C27" s="3">
        <v>0</v>
      </c>
      <c r="D27" s="3">
        <v>0</v>
      </c>
      <c r="E27" s="3">
        <v>0</v>
      </c>
      <c r="F27" s="3">
        <v>0</v>
      </c>
      <c r="G27" s="72">
        <f>SUM(C27:F27)</f>
        <v>0</v>
      </c>
      <c r="H27" s="3">
        <v>1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73">
        <f>+SUM(G27:O27)</f>
        <v>2</v>
      </c>
    </row>
    <row r="28" spans="1:16" s="2" customFormat="1" ht="18" customHeight="1" x14ac:dyDescent="0.3">
      <c r="A28" s="76" t="s">
        <v>450</v>
      </c>
      <c r="B28" s="73" t="s">
        <v>13</v>
      </c>
      <c r="C28" s="73">
        <f t="shared" ref="C28:P28" si="7">+SUM(C29:C33)</f>
        <v>0</v>
      </c>
      <c r="D28" s="73">
        <f t="shared" si="7"/>
        <v>0</v>
      </c>
      <c r="E28" s="73">
        <f t="shared" si="7"/>
        <v>0</v>
      </c>
      <c r="F28" s="73">
        <f t="shared" si="7"/>
        <v>0</v>
      </c>
      <c r="G28" s="12">
        <f t="shared" si="7"/>
        <v>0</v>
      </c>
      <c r="H28" s="73">
        <f t="shared" si="7"/>
        <v>5</v>
      </c>
      <c r="I28" s="73">
        <f t="shared" si="7"/>
        <v>0</v>
      </c>
      <c r="J28" s="73">
        <f t="shared" si="7"/>
        <v>2</v>
      </c>
      <c r="K28" s="73">
        <f t="shared" si="7"/>
        <v>0</v>
      </c>
      <c r="L28" s="73">
        <f t="shared" si="7"/>
        <v>6</v>
      </c>
      <c r="M28" s="73">
        <f t="shared" si="7"/>
        <v>0</v>
      </c>
      <c r="N28" s="73">
        <f t="shared" si="7"/>
        <v>0</v>
      </c>
      <c r="O28" s="73">
        <f t="shared" si="7"/>
        <v>0</v>
      </c>
      <c r="P28" s="77">
        <f t="shared" si="7"/>
        <v>13</v>
      </c>
    </row>
    <row r="29" spans="1:16" s="2" customFormat="1" x14ac:dyDescent="0.3">
      <c r="A29" s="20" t="s">
        <v>451</v>
      </c>
      <c r="B29" s="4" t="s">
        <v>24</v>
      </c>
      <c r="C29" s="3">
        <v>0</v>
      </c>
      <c r="D29" s="3">
        <v>0</v>
      </c>
      <c r="E29" s="3">
        <v>0</v>
      </c>
      <c r="F29" s="3">
        <v>0</v>
      </c>
      <c r="G29" s="72">
        <f>SUM(C29:F29)</f>
        <v>0</v>
      </c>
      <c r="H29" s="3">
        <v>1</v>
      </c>
      <c r="I29" s="3">
        <v>0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73">
        <f>+SUM(G29:O29)</f>
        <v>2</v>
      </c>
    </row>
    <row r="30" spans="1:16" s="2" customFormat="1" x14ac:dyDescent="0.3">
      <c r="A30" s="20" t="s">
        <v>452</v>
      </c>
      <c r="B30" s="4" t="s">
        <v>19</v>
      </c>
      <c r="C30" s="3">
        <v>0</v>
      </c>
      <c r="D30" s="3">
        <v>0</v>
      </c>
      <c r="E30" s="3">
        <v>0</v>
      </c>
      <c r="F30" s="3">
        <v>0</v>
      </c>
      <c r="G30" s="72">
        <f>SUM(C30:F30)</f>
        <v>0</v>
      </c>
      <c r="H30" s="3">
        <v>1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73">
        <f>+SUM(G30:O30)</f>
        <v>2</v>
      </c>
    </row>
    <row r="31" spans="1:16" s="2" customFormat="1" x14ac:dyDescent="0.3">
      <c r="A31" s="20" t="s">
        <v>453</v>
      </c>
      <c r="B31" s="4" t="s">
        <v>24</v>
      </c>
      <c r="C31" s="3">
        <v>0</v>
      </c>
      <c r="D31" s="3">
        <v>0</v>
      </c>
      <c r="E31" s="3">
        <v>0</v>
      </c>
      <c r="F31" s="3">
        <v>0</v>
      </c>
      <c r="G31" s="72">
        <f>SUM(C31:F31)</f>
        <v>0</v>
      </c>
      <c r="H31" s="3">
        <v>2</v>
      </c>
      <c r="I31" s="3">
        <v>0</v>
      </c>
      <c r="J31" s="3">
        <v>1</v>
      </c>
      <c r="K31" s="3">
        <v>0</v>
      </c>
      <c r="L31" s="3">
        <v>2</v>
      </c>
      <c r="M31" s="3">
        <v>0</v>
      </c>
      <c r="N31" s="3">
        <v>0</v>
      </c>
      <c r="O31" s="3">
        <v>0</v>
      </c>
      <c r="P31" s="73">
        <f>+SUM(G31:O31)</f>
        <v>5</v>
      </c>
    </row>
    <row r="32" spans="1:16" s="2" customFormat="1" x14ac:dyDescent="0.3">
      <c r="A32" s="20" t="s">
        <v>580</v>
      </c>
      <c r="B32" s="4" t="s">
        <v>455</v>
      </c>
      <c r="C32" s="3">
        <v>0</v>
      </c>
      <c r="D32" s="3">
        <v>0</v>
      </c>
      <c r="E32" s="3">
        <v>0</v>
      </c>
      <c r="F32" s="3">
        <v>0</v>
      </c>
      <c r="G32" s="72">
        <f>SUM(C32:F32)</f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73">
        <f>+SUM(G32:O32)</f>
        <v>1</v>
      </c>
    </row>
    <row r="33" spans="1:17" s="2" customFormat="1" x14ac:dyDescent="0.3">
      <c r="A33" s="20" t="s">
        <v>454</v>
      </c>
      <c r="B33" s="10" t="s">
        <v>455</v>
      </c>
      <c r="C33" s="3">
        <v>0</v>
      </c>
      <c r="D33" s="3">
        <v>0</v>
      </c>
      <c r="E33" s="3">
        <v>0</v>
      </c>
      <c r="F33" s="3">
        <v>0</v>
      </c>
      <c r="G33" s="72">
        <f>SUM(C33:F33)</f>
        <v>0</v>
      </c>
      <c r="H33" s="3">
        <v>1</v>
      </c>
      <c r="I33" s="3">
        <v>0</v>
      </c>
      <c r="J33" s="3">
        <v>1</v>
      </c>
      <c r="K33" s="3">
        <v>0</v>
      </c>
      <c r="L33" s="3">
        <v>1</v>
      </c>
      <c r="M33" s="3">
        <v>0</v>
      </c>
      <c r="N33" s="3">
        <v>0</v>
      </c>
      <c r="O33" s="3">
        <v>0</v>
      </c>
      <c r="P33" s="73">
        <f>+SUM(G33:O33)</f>
        <v>3</v>
      </c>
    </row>
    <row r="34" spans="1:17" s="2" customFormat="1" ht="18" customHeight="1" x14ac:dyDescent="0.3">
      <c r="A34" s="76" t="s">
        <v>456</v>
      </c>
      <c r="B34" s="73" t="s">
        <v>13</v>
      </c>
      <c r="C34" s="73">
        <f>+SUM(C35:C36)</f>
        <v>0</v>
      </c>
      <c r="D34" s="73">
        <f>+SUM(D35:D36)</f>
        <v>0</v>
      </c>
      <c r="E34" s="73">
        <f t="shared" ref="E34:O34" si="8">+SUM(E35:E36)</f>
        <v>0</v>
      </c>
      <c r="F34" s="73">
        <f t="shared" si="8"/>
        <v>0</v>
      </c>
      <c r="G34" s="12">
        <f t="shared" si="8"/>
        <v>0</v>
      </c>
      <c r="H34" s="73">
        <f t="shared" si="8"/>
        <v>2</v>
      </c>
      <c r="I34" s="73">
        <f t="shared" si="8"/>
        <v>0</v>
      </c>
      <c r="J34" s="73">
        <f t="shared" si="8"/>
        <v>1</v>
      </c>
      <c r="K34" s="73">
        <f t="shared" si="8"/>
        <v>0</v>
      </c>
      <c r="L34" s="73">
        <f t="shared" si="8"/>
        <v>2</v>
      </c>
      <c r="M34" s="73">
        <f t="shared" si="8"/>
        <v>0</v>
      </c>
      <c r="N34" s="73">
        <f t="shared" si="8"/>
        <v>0</v>
      </c>
      <c r="O34" s="73">
        <f t="shared" si="8"/>
        <v>0</v>
      </c>
      <c r="P34" s="77">
        <f>+SUM(P35:P36)</f>
        <v>5</v>
      </c>
    </row>
    <row r="35" spans="1:17" s="2" customFormat="1" x14ac:dyDescent="0.3">
      <c r="A35" s="20" t="s">
        <v>457</v>
      </c>
      <c r="B35" s="9" t="s">
        <v>24</v>
      </c>
      <c r="C35" s="3">
        <v>0</v>
      </c>
      <c r="D35" s="3">
        <v>0</v>
      </c>
      <c r="E35" s="3">
        <v>0</v>
      </c>
      <c r="F35" s="3">
        <v>0</v>
      </c>
      <c r="G35" s="72">
        <f>SUM(C35:F35)</f>
        <v>0</v>
      </c>
      <c r="H35" s="3">
        <v>1</v>
      </c>
      <c r="I35" s="3">
        <v>0</v>
      </c>
      <c r="J35" s="3">
        <v>1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73">
        <f>+SUM(G35:O35)</f>
        <v>3</v>
      </c>
    </row>
    <row r="36" spans="1:17" s="2" customFormat="1" x14ac:dyDescent="0.3">
      <c r="A36" s="20" t="s">
        <v>458</v>
      </c>
      <c r="B36" s="9" t="s">
        <v>19</v>
      </c>
      <c r="C36" s="3">
        <v>0</v>
      </c>
      <c r="D36" s="3">
        <v>0</v>
      </c>
      <c r="E36" s="3">
        <v>0</v>
      </c>
      <c r="F36" s="3">
        <v>0</v>
      </c>
      <c r="G36" s="72">
        <f>SUM(C36:F36)</f>
        <v>0</v>
      </c>
      <c r="H36" s="3">
        <v>1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0</v>
      </c>
      <c r="P36" s="73">
        <f>+SUM(G36:O36)</f>
        <v>2</v>
      </c>
    </row>
    <row r="37" spans="1:17" s="2" customFormat="1" ht="18" customHeight="1" x14ac:dyDescent="0.3">
      <c r="A37" s="76" t="s">
        <v>583</v>
      </c>
      <c r="B37" s="73" t="s">
        <v>13</v>
      </c>
      <c r="C37" s="73">
        <f>+SUM(C38:C40)</f>
        <v>0</v>
      </c>
      <c r="D37" s="73">
        <f t="shared" ref="D37:P37" si="9">+SUM(D38:D40)</f>
        <v>0</v>
      </c>
      <c r="E37" s="73">
        <f t="shared" si="9"/>
        <v>0</v>
      </c>
      <c r="F37" s="73">
        <f t="shared" si="9"/>
        <v>0</v>
      </c>
      <c r="G37" s="12">
        <f t="shared" si="9"/>
        <v>0</v>
      </c>
      <c r="H37" s="73">
        <f t="shared" si="9"/>
        <v>5</v>
      </c>
      <c r="I37" s="73">
        <f t="shared" si="9"/>
        <v>0</v>
      </c>
      <c r="J37" s="73">
        <f t="shared" si="9"/>
        <v>2</v>
      </c>
      <c r="K37" s="73">
        <f t="shared" si="9"/>
        <v>0</v>
      </c>
      <c r="L37" s="73">
        <f t="shared" si="9"/>
        <v>2</v>
      </c>
      <c r="M37" s="73">
        <f t="shared" si="9"/>
        <v>0</v>
      </c>
      <c r="N37" s="73">
        <f t="shared" si="9"/>
        <v>0</v>
      </c>
      <c r="O37" s="73">
        <f t="shared" si="9"/>
        <v>0</v>
      </c>
      <c r="P37" s="77">
        <f t="shared" si="9"/>
        <v>9</v>
      </c>
    </row>
    <row r="38" spans="1:17" s="2" customFormat="1" x14ac:dyDescent="0.3">
      <c r="A38" s="20" t="s">
        <v>451</v>
      </c>
      <c r="B38" s="4" t="s">
        <v>24</v>
      </c>
      <c r="C38" s="3">
        <v>0</v>
      </c>
      <c r="D38" s="3">
        <v>0</v>
      </c>
      <c r="E38" s="3">
        <v>0</v>
      </c>
      <c r="F38" s="3">
        <v>0</v>
      </c>
      <c r="G38" s="72">
        <f>SUM(C38:F38)</f>
        <v>0</v>
      </c>
      <c r="H38" s="3">
        <v>3</v>
      </c>
      <c r="I38" s="3">
        <v>0</v>
      </c>
      <c r="J38" s="3">
        <v>2</v>
      </c>
      <c r="K38" s="3">
        <v>0</v>
      </c>
      <c r="L38" s="3">
        <v>2</v>
      </c>
      <c r="M38" s="3">
        <v>0</v>
      </c>
      <c r="N38" s="3">
        <v>0</v>
      </c>
      <c r="O38" s="3">
        <v>0</v>
      </c>
      <c r="P38" s="73">
        <f>+SUM(G38:O38)</f>
        <v>7</v>
      </c>
    </row>
    <row r="39" spans="1:17" s="2" customFormat="1" x14ac:dyDescent="0.3">
      <c r="A39" s="20" t="s">
        <v>452</v>
      </c>
      <c r="B39" s="4" t="s">
        <v>19</v>
      </c>
      <c r="C39" s="3">
        <v>0</v>
      </c>
      <c r="D39" s="3">
        <v>0</v>
      </c>
      <c r="E39" s="3">
        <v>0</v>
      </c>
      <c r="F39" s="3">
        <v>0</v>
      </c>
      <c r="G39" s="72">
        <f>SUM(C39:F39)</f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73">
        <f>+SUM(G39:O39)</f>
        <v>1</v>
      </c>
    </row>
    <row r="40" spans="1:17" s="2" customFormat="1" x14ac:dyDescent="0.3">
      <c r="A40" s="20" t="s">
        <v>453</v>
      </c>
      <c r="B40" s="4" t="s">
        <v>24</v>
      </c>
      <c r="C40" s="3">
        <v>0</v>
      </c>
      <c r="D40" s="3">
        <v>0</v>
      </c>
      <c r="E40" s="3">
        <v>0</v>
      </c>
      <c r="F40" s="3">
        <v>0</v>
      </c>
      <c r="G40" s="72">
        <f>SUM(C40:F40)</f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73">
        <f>+SUM(G40:O40)</f>
        <v>1</v>
      </c>
    </row>
    <row r="41" spans="1:17" s="2" customFormat="1" ht="18" customHeight="1" x14ac:dyDescent="0.3">
      <c r="A41" s="76" t="s">
        <v>581</v>
      </c>
      <c r="B41" s="73" t="s">
        <v>13</v>
      </c>
      <c r="C41" s="73">
        <f>+SUM(C42:C42)</f>
        <v>0</v>
      </c>
      <c r="D41" s="73">
        <f t="shared" ref="D41:P41" si="10">+SUM(D42:D42)</f>
        <v>0</v>
      </c>
      <c r="E41" s="73">
        <f t="shared" si="10"/>
        <v>0</v>
      </c>
      <c r="F41" s="73">
        <f t="shared" si="10"/>
        <v>0</v>
      </c>
      <c r="G41" s="12">
        <f t="shared" si="10"/>
        <v>0</v>
      </c>
      <c r="H41" s="73">
        <f t="shared" si="10"/>
        <v>1</v>
      </c>
      <c r="I41" s="73">
        <f t="shared" si="10"/>
        <v>0</v>
      </c>
      <c r="J41" s="73">
        <f t="shared" si="10"/>
        <v>1</v>
      </c>
      <c r="K41" s="73">
        <f t="shared" si="10"/>
        <v>0</v>
      </c>
      <c r="L41" s="73">
        <f t="shared" si="10"/>
        <v>1</v>
      </c>
      <c r="M41" s="73">
        <f t="shared" si="10"/>
        <v>0</v>
      </c>
      <c r="N41" s="73">
        <f t="shared" si="10"/>
        <v>0</v>
      </c>
      <c r="O41" s="73">
        <f t="shared" si="10"/>
        <v>0</v>
      </c>
      <c r="P41" s="77">
        <f t="shared" si="10"/>
        <v>3</v>
      </c>
    </row>
    <row r="42" spans="1:17" s="2" customFormat="1" x14ac:dyDescent="0.3">
      <c r="A42" s="20" t="s">
        <v>582</v>
      </c>
      <c r="B42" s="9" t="s">
        <v>24</v>
      </c>
      <c r="C42" s="3">
        <v>0</v>
      </c>
      <c r="D42" s="3">
        <v>0</v>
      </c>
      <c r="E42" s="3">
        <v>0</v>
      </c>
      <c r="F42" s="3">
        <v>0</v>
      </c>
      <c r="G42" s="72">
        <f>SUM(C42:F42)</f>
        <v>0</v>
      </c>
      <c r="H42" s="3">
        <v>1</v>
      </c>
      <c r="I42" s="3">
        <v>0</v>
      </c>
      <c r="J42" s="3">
        <v>1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73">
        <f>+SUM(G42:O42)</f>
        <v>3</v>
      </c>
    </row>
    <row r="43" spans="1:17" ht="27" customHeight="1" x14ac:dyDescent="0.3">
      <c r="A43" s="96" t="s">
        <v>23</v>
      </c>
      <c r="B43" s="97"/>
      <c r="C43" s="86">
        <f>+C6+C11+C14+C19+C22+C25+C28+C34+C37+C41</f>
        <v>6</v>
      </c>
      <c r="D43" s="86">
        <f t="shared" ref="D43:P43" si="11">+D6+D11+D14+D19+D22+D25+D28+D34+D37+D41</f>
        <v>0</v>
      </c>
      <c r="E43" s="86">
        <f t="shared" si="11"/>
        <v>8</v>
      </c>
      <c r="F43" s="86">
        <f t="shared" si="11"/>
        <v>0</v>
      </c>
      <c r="G43" s="82">
        <f t="shared" si="11"/>
        <v>14</v>
      </c>
      <c r="H43" s="86">
        <f t="shared" si="11"/>
        <v>59</v>
      </c>
      <c r="I43" s="86">
        <f t="shared" si="11"/>
        <v>6</v>
      </c>
      <c r="J43" s="86">
        <f t="shared" si="11"/>
        <v>25</v>
      </c>
      <c r="K43" s="86">
        <f t="shared" si="11"/>
        <v>12</v>
      </c>
      <c r="L43" s="86">
        <f t="shared" si="11"/>
        <v>49</v>
      </c>
      <c r="M43" s="86">
        <f t="shared" si="11"/>
        <v>0</v>
      </c>
      <c r="N43" s="86">
        <f t="shared" si="11"/>
        <v>0</v>
      </c>
      <c r="O43" s="86">
        <f t="shared" si="11"/>
        <v>0</v>
      </c>
      <c r="P43" s="78">
        <f t="shared" si="11"/>
        <v>165</v>
      </c>
    </row>
    <row r="44" spans="1:17" s="16" customFormat="1" ht="6" customHeight="1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s="16" customFormat="1" x14ac:dyDescent="0.3">
      <c r="A45" s="113" t="s">
        <v>44</v>
      </c>
      <c r="B45" s="113"/>
      <c r="C45" s="113"/>
      <c r="D45" s="113"/>
      <c r="E45" s="113"/>
      <c r="F45" s="113"/>
      <c r="G45" s="113"/>
      <c r="H45" s="113"/>
      <c r="I45" s="113"/>
      <c r="J45" s="2"/>
      <c r="K45" s="2"/>
      <c r="L45" s="2"/>
      <c r="M45" s="2"/>
      <c r="N45" s="2"/>
      <c r="O45" s="2"/>
      <c r="P45" s="2"/>
    </row>
  </sheetData>
  <mergeCells count="16">
    <mergeCell ref="A43:B43"/>
    <mergeCell ref="A45:I45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</sheetPr>
  <dimension ref="A1:Q14"/>
  <sheetViews>
    <sheetView workbookViewId="0">
      <selection activeCell="F27" sqref="F27"/>
    </sheetView>
  </sheetViews>
  <sheetFormatPr baseColWidth="10" defaultColWidth="11.44140625" defaultRowHeight="14.4" x14ac:dyDescent="0.3"/>
  <cols>
    <col min="1" max="1" width="28" style="34" customWidth="1"/>
    <col min="2" max="2" width="6.88671875" style="43" customWidth="1"/>
    <col min="3" max="6" width="5" style="43" customWidth="1"/>
    <col min="7" max="7" width="5.33203125" style="43" customWidth="1"/>
    <col min="8" max="15" width="6.5546875" style="43" customWidth="1"/>
    <col min="16" max="16" width="8.6640625" style="43" customWidth="1"/>
    <col min="17" max="17" width="6.44140625" style="38" customWidth="1"/>
    <col min="18" max="16384" width="11.44140625" style="34"/>
  </cols>
  <sheetData>
    <row r="1" spans="1:17" ht="37.5" customHeight="1" x14ac:dyDescent="0.35">
      <c r="A1" s="121" t="s">
        <v>71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33"/>
    </row>
    <row r="2" spans="1:17" s="36" customFormat="1" ht="18.75" customHeight="1" x14ac:dyDescent="0.3">
      <c r="A2" s="110" t="s">
        <v>556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35"/>
    </row>
    <row r="3" spans="1:17" s="36" customFormat="1" ht="15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  <c r="Q3" s="37"/>
    </row>
    <row r="4" spans="1:17" s="36" customFormat="1" ht="15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  <c r="Q4" s="37"/>
    </row>
    <row r="5" spans="1:17" s="36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  <c r="Q5" s="37"/>
    </row>
    <row r="6" spans="1:17" s="16" customFormat="1" ht="18" customHeight="1" x14ac:dyDescent="0.3">
      <c r="A6" s="76" t="s">
        <v>459</v>
      </c>
      <c r="B6" s="73" t="s">
        <v>13</v>
      </c>
      <c r="C6" s="73">
        <f t="shared" ref="C6:P6" si="0">+SUM(C7:C11)</f>
        <v>0</v>
      </c>
      <c r="D6" s="73">
        <f t="shared" si="0"/>
        <v>0</v>
      </c>
      <c r="E6" s="73">
        <f t="shared" si="0"/>
        <v>0</v>
      </c>
      <c r="F6" s="73">
        <f t="shared" si="0"/>
        <v>0</v>
      </c>
      <c r="G6" s="12">
        <f t="shared" si="0"/>
        <v>0</v>
      </c>
      <c r="H6" s="73">
        <f t="shared" si="0"/>
        <v>19</v>
      </c>
      <c r="I6" s="73">
        <f t="shared" si="0"/>
        <v>3</v>
      </c>
      <c r="J6" s="73">
        <f t="shared" si="0"/>
        <v>12</v>
      </c>
      <c r="K6" s="73">
        <f t="shared" si="0"/>
        <v>5</v>
      </c>
      <c r="L6" s="73">
        <f t="shared" si="0"/>
        <v>10</v>
      </c>
      <c r="M6" s="73">
        <f t="shared" si="0"/>
        <v>2</v>
      </c>
      <c r="N6" s="73">
        <f t="shared" si="0"/>
        <v>22</v>
      </c>
      <c r="O6" s="73">
        <f t="shared" si="0"/>
        <v>4</v>
      </c>
      <c r="P6" s="77">
        <f t="shared" si="0"/>
        <v>77</v>
      </c>
      <c r="Q6" s="2"/>
    </row>
    <row r="7" spans="1:17" s="39" customFormat="1" x14ac:dyDescent="0.3">
      <c r="A7" s="21" t="s">
        <v>460</v>
      </c>
      <c r="B7" s="40" t="s">
        <v>18</v>
      </c>
      <c r="C7" s="41">
        <v>0</v>
      </c>
      <c r="D7" s="41">
        <v>0</v>
      </c>
      <c r="E7" s="41">
        <v>0</v>
      </c>
      <c r="F7" s="41">
        <v>0</v>
      </c>
      <c r="G7" s="72">
        <f>SUM(C7:F7)</f>
        <v>0</v>
      </c>
      <c r="H7" s="41">
        <v>5</v>
      </c>
      <c r="I7" s="41">
        <v>3</v>
      </c>
      <c r="J7" s="41">
        <v>9</v>
      </c>
      <c r="K7" s="41">
        <v>3</v>
      </c>
      <c r="L7" s="41">
        <v>7</v>
      </c>
      <c r="M7" s="41">
        <v>2</v>
      </c>
      <c r="N7" s="41">
        <v>8</v>
      </c>
      <c r="O7" s="41">
        <v>4</v>
      </c>
      <c r="P7" s="73">
        <f>+SUM(G7:O7)</f>
        <v>41</v>
      </c>
      <c r="Q7" s="38"/>
    </row>
    <row r="8" spans="1:17" s="39" customFormat="1" x14ac:dyDescent="0.3">
      <c r="A8" s="42" t="s">
        <v>461</v>
      </c>
      <c r="B8" s="40" t="s">
        <v>15</v>
      </c>
      <c r="C8" s="41">
        <v>0</v>
      </c>
      <c r="D8" s="41">
        <v>0</v>
      </c>
      <c r="E8" s="41">
        <v>0</v>
      </c>
      <c r="F8" s="41">
        <v>0</v>
      </c>
      <c r="G8" s="72">
        <f>SUM(C8:F8)</f>
        <v>0</v>
      </c>
      <c r="H8" s="41">
        <v>6</v>
      </c>
      <c r="I8" s="41">
        <v>0</v>
      </c>
      <c r="J8" s="41">
        <v>3</v>
      </c>
      <c r="K8" s="41">
        <v>2</v>
      </c>
      <c r="L8" s="41">
        <v>3</v>
      </c>
      <c r="M8" s="41">
        <v>0</v>
      </c>
      <c r="N8" s="41">
        <v>14</v>
      </c>
      <c r="O8" s="41">
        <v>0</v>
      </c>
      <c r="P8" s="73">
        <f>+SUM(G8:O8)</f>
        <v>28</v>
      </c>
      <c r="Q8" s="38"/>
    </row>
    <row r="9" spans="1:17" s="39" customFormat="1" ht="15" customHeight="1" x14ac:dyDescent="0.3">
      <c r="A9" s="42" t="s">
        <v>462</v>
      </c>
      <c r="B9" s="40" t="s">
        <v>24</v>
      </c>
      <c r="C9" s="41">
        <v>0</v>
      </c>
      <c r="D9" s="41">
        <v>0</v>
      </c>
      <c r="E9" s="41">
        <v>0</v>
      </c>
      <c r="F9" s="41">
        <v>0</v>
      </c>
      <c r="G9" s="72">
        <f>SUM(C9:F9)</f>
        <v>0</v>
      </c>
      <c r="H9" s="41">
        <v>4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73">
        <f>+SUM(G9:O9)</f>
        <v>4</v>
      </c>
      <c r="Q9" s="38"/>
    </row>
    <row r="10" spans="1:17" s="39" customFormat="1" x14ac:dyDescent="0.3">
      <c r="A10" s="42" t="s">
        <v>463</v>
      </c>
      <c r="B10" s="40" t="s">
        <v>24</v>
      </c>
      <c r="C10" s="41">
        <v>0</v>
      </c>
      <c r="D10" s="41">
        <v>0</v>
      </c>
      <c r="E10" s="41">
        <v>0</v>
      </c>
      <c r="F10" s="41">
        <v>0</v>
      </c>
      <c r="G10" s="72">
        <f>SUM(C10:F10)</f>
        <v>0</v>
      </c>
      <c r="H10" s="41">
        <v>2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73">
        <f>+SUM(G10:O10)</f>
        <v>2</v>
      </c>
      <c r="Q10" s="38"/>
    </row>
    <row r="11" spans="1:17" s="39" customFormat="1" x14ac:dyDescent="0.3">
      <c r="A11" s="42" t="s">
        <v>464</v>
      </c>
      <c r="B11" s="40" t="s">
        <v>24</v>
      </c>
      <c r="C11" s="41">
        <v>0</v>
      </c>
      <c r="D11" s="41">
        <v>0</v>
      </c>
      <c r="E11" s="41">
        <v>0</v>
      </c>
      <c r="F11" s="41">
        <v>0</v>
      </c>
      <c r="G11" s="72">
        <f>SUM(C11:F11)</f>
        <v>0</v>
      </c>
      <c r="H11" s="41">
        <v>2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73">
        <f>+SUM(G11:O11)</f>
        <v>2</v>
      </c>
      <c r="Q11" s="38"/>
    </row>
    <row r="12" spans="1:17" ht="27" customHeight="1" x14ac:dyDescent="0.3">
      <c r="A12" s="96" t="s">
        <v>23</v>
      </c>
      <c r="B12" s="97"/>
      <c r="C12" s="70">
        <f>+C6</f>
        <v>0</v>
      </c>
      <c r="D12" s="70">
        <f t="shared" ref="D12:P12" si="1">+D6</f>
        <v>0</v>
      </c>
      <c r="E12" s="70">
        <f t="shared" si="1"/>
        <v>0</v>
      </c>
      <c r="F12" s="70">
        <f t="shared" si="1"/>
        <v>0</v>
      </c>
      <c r="G12" s="82">
        <f t="shared" si="1"/>
        <v>0</v>
      </c>
      <c r="H12" s="70">
        <f t="shared" si="1"/>
        <v>19</v>
      </c>
      <c r="I12" s="70">
        <f t="shared" si="1"/>
        <v>3</v>
      </c>
      <c r="J12" s="70">
        <f t="shared" si="1"/>
        <v>12</v>
      </c>
      <c r="K12" s="70">
        <f t="shared" si="1"/>
        <v>5</v>
      </c>
      <c r="L12" s="70">
        <f t="shared" si="1"/>
        <v>10</v>
      </c>
      <c r="M12" s="70">
        <f t="shared" si="1"/>
        <v>2</v>
      </c>
      <c r="N12" s="70">
        <f t="shared" si="1"/>
        <v>22</v>
      </c>
      <c r="O12" s="70">
        <f t="shared" si="1"/>
        <v>4</v>
      </c>
      <c r="P12" s="78">
        <f t="shared" si="1"/>
        <v>77</v>
      </c>
    </row>
    <row r="13" spans="1:17" s="39" customFormat="1" ht="6" customHeight="1" x14ac:dyDescent="0.3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17" s="39" customFormat="1" x14ac:dyDescent="0.3">
      <c r="A14" s="113" t="s">
        <v>44</v>
      </c>
      <c r="B14" s="113"/>
      <c r="C14" s="113"/>
      <c r="D14" s="113"/>
      <c r="E14" s="113"/>
      <c r="F14" s="113"/>
      <c r="G14" s="113"/>
      <c r="H14" s="113"/>
      <c r="I14" s="113"/>
      <c r="J14" s="38"/>
      <c r="K14" s="38"/>
      <c r="L14" s="38"/>
      <c r="M14" s="38"/>
      <c r="N14" s="38"/>
      <c r="O14" s="38"/>
      <c r="P14" s="38"/>
    </row>
  </sheetData>
  <mergeCells count="16">
    <mergeCell ref="A12:B12"/>
    <mergeCell ref="A14:I14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</sheetPr>
  <dimension ref="A1:Q24"/>
  <sheetViews>
    <sheetView workbookViewId="0">
      <selection activeCell="I33" sqref="I33"/>
    </sheetView>
  </sheetViews>
  <sheetFormatPr baseColWidth="10" defaultColWidth="11.44140625" defaultRowHeight="14.4" x14ac:dyDescent="0.3"/>
  <cols>
    <col min="1" max="1" width="28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557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  <c r="Q3" s="11"/>
    </row>
    <row r="4" spans="1:17" s="15" customFormat="1" ht="15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  <c r="Q5" s="11"/>
    </row>
    <row r="6" spans="1:17" s="16" customFormat="1" ht="18" customHeight="1" x14ac:dyDescent="0.3">
      <c r="A6" s="76" t="s">
        <v>465</v>
      </c>
      <c r="B6" s="73" t="s">
        <v>13</v>
      </c>
      <c r="C6" s="73">
        <f t="shared" ref="C6:P6" si="0">+SUM(C7:C11)</f>
        <v>0</v>
      </c>
      <c r="D6" s="73">
        <f t="shared" si="0"/>
        <v>0</v>
      </c>
      <c r="E6" s="73">
        <f t="shared" si="0"/>
        <v>0</v>
      </c>
      <c r="F6" s="73">
        <f t="shared" si="0"/>
        <v>0</v>
      </c>
      <c r="G6" s="12">
        <f t="shared" si="0"/>
        <v>0</v>
      </c>
      <c r="H6" s="73">
        <f t="shared" si="0"/>
        <v>5</v>
      </c>
      <c r="I6" s="73">
        <f t="shared" si="0"/>
        <v>1</v>
      </c>
      <c r="J6" s="73">
        <f t="shared" si="0"/>
        <v>1</v>
      </c>
      <c r="K6" s="73">
        <f t="shared" si="0"/>
        <v>0</v>
      </c>
      <c r="L6" s="73">
        <f t="shared" si="0"/>
        <v>9</v>
      </c>
      <c r="M6" s="73">
        <f t="shared" si="0"/>
        <v>0</v>
      </c>
      <c r="N6" s="73">
        <f t="shared" si="0"/>
        <v>2</v>
      </c>
      <c r="O6" s="73">
        <f t="shared" si="0"/>
        <v>0</v>
      </c>
      <c r="P6" s="77">
        <f t="shared" si="0"/>
        <v>18</v>
      </c>
      <c r="Q6" s="2"/>
    </row>
    <row r="7" spans="1:17" s="16" customFormat="1" x14ac:dyDescent="0.25">
      <c r="A7" s="21" t="s">
        <v>466</v>
      </c>
      <c r="B7" s="8" t="s">
        <v>18</v>
      </c>
      <c r="C7" s="3">
        <v>0</v>
      </c>
      <c r="D7" s="3">
        <v>0</v>
      </c>
      <c r="E7" s="3">
        <v>0</v>
      </c>
      <c r="F7" s="3">
        <v>0</v>
      </c>
      <c r="G7" s="72">
        <f>SUM(C7:F7)</f>
        <v>0</v>
      </c>
      <c r="H7" s="3">
        <v>2</v>
      </c>
      <c r="I7" s="3">
        <v>1</v>
      </c>
      <c r="J7" s="3">
        <v>1</v>
      </c>
      <c r="K7" s="3">
        <v>0</v>
      </c>
      <c r="L7" s="3">
        <v>4</v>
      </c>
      <c r="M7" s="3">
        <v>0</v>
      </c>
      <c r="N7" s="3">
        <v>2</v>
      </c>
      <c r="O7" s="3">
        <v>0</v>
      </c>
      <c r="P7" s="73">
        <f>+SUM(G7:O7)</f>
        <v>10</v>
      </c>
      <c r="Q7" s="2"/>
    </row>
    <row r="8" spans="1:17" s="16" customFormat="1" x14ac:dyDescent="0.25">
      <c r="A8" s="22" t="s">
        <v>467</v>
      </c>
      <c r="B8" s="8" t="s">
        <v>19</v>
      </c>
      <c r="C8" s="3">
        <v>0</v>
      </c>
      <c r="D8" s="3">
        <v>0</v>
      </c>
      <c r="E8" s="3">
        <v>0</v>
      </c>
      <c r="F8" s="3">
        <v>0</v>
      </c>
      <c r="G8" s="72">
        <f>SUM(C8:F8)</f>
        <v>0</v>
      </c>
      <c r="H8" s="3">
        <v>0</v>
      </c>
      <c r="I8" s="3">
        <v>0</v>
      </c>
      <c r="J8" s="3">
        <v>0</v>
      </c>
      <c r="K8" s="3">
        <v>0</v>
      </c>
      <c r="L8" s="3">
        <v>2</v>
      </c>
      <c r="M8" s="3">
        <v>0</v>
      </c>
      <c r="N8" s="3">
        <v>0</v>
      </c>
      <c r="O8" s="3">
        <v>0</v>
      </c>
      <c r="P8" s="73">
        <f>+SUM(G8:O8)</f>
        <v>2</v>
      </c>
      <c r="Q8" s="2"/>
    </row>
    <row r="9" spans="1:17" s="16" customFormat="1" x14ac:dyDescent="0.25">
      <c r="A9" s="22" t="s">
        <v>468</v>
      </c>
      <c r="B9" s="8" t="s">
        <v>19</v>
      </c>
      <c r="C9" s="3">
        <v>0</v>
      </c>
      <c r="D9" s="3">
        <v>0</v>
      </c>
      <c r="E9" s="3">
        <v>0</v>
      </c>
      <c r="F9" s="3">
        <v>0</v>
      </c>
      <c r="G9" s="72">
        <f>SUM(C9:F9)</f>
        <v>0</v>
      </c>
      <c r="H9" s="3">
        <v>1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0</v>
      </c>
      <c r="O9" s="3">
        <v>0</v>
      </c>
      <c r="P9" s="73">
        <f>+SUM(G9:O9)</f>
        <v>2</v>
      </c>
      <c r="Q9" s="2"/>
    </row>
    <row r="10" spans="1:17" s="16" customFormat="1" x14ac:dyDescent="0.25">
      <c r="A10" s="22" t="s">
        <v>469</v>
      </c>
      <c r="B10" s="8" t="s">
        <v>19</v>
      </c>
      <c r="C10" s="3">
        <v>0</v>
      </c>
      <c r="D10" s="3">
        <v>0</v>
      </c>
      <c r="E10" s="3">
        <v>0</v>
      </c>
      <c r="F10" s="3">
        <v>0</v>
      </c>
      <c r="G10" s="72">
        <f>SUM(C10:F10)</f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0</v>
      </c>
      <c r="O10" s="3">
        <v>0</v>
      </c>
      <c r="P10" s="73">
        <f t="shared" ref="P10:P17" si="1">+SUM(G10:O10)</f>
        <v>2</v>
      </c>
      <c r="Q10" s="2"/>
    </row>
    <row r="11" spans="1:17" s="16" customFormat="1" x14ac:dyDescent="0.25">
      <c r="A11" s="22" t="s">
        <v>470</v>
      </c>
      <c r="B11" s="8" t="s">
        <v>19</v>
      </c>
      <c r="C11" s="3">
        <v>0</v>
      </c>
      <c r="D11" s="3">
        <v>0</v>
      </c>
      <c r="E11" s="3">
        <v>0</v>
      </c>
      <c r="F11" s="3">
        <v>0</v>
      </c>
      <c r="G11" s="72">
        <f>SUM(C11:F11)</f>
        <v>0</v>
      </c>
      <c r="H11" s="3">
        <v>1</v>
      </c>
      <c r="I11" s="3">
        <v>0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73">
        <f t="shared" si="1"/>
        <v>2</v>
      </c>
      <c r="Q11" s="2"/>
    </row>
    <row r="12" spans="1:17" s="16" customFormat="1" ht="18" customHeight="1" x14ac:dyDescent="0.3">
      <c r="A12" s="76" t="s">
        <v>471</v>
      </c>
      <c r="B12" s="73" t="s">
        <v>13</v>
      </c>
      <c r="C12" s="73">
        <f t="shared" ref="C12:P12" si="2">+SUM(C13:C13)</f>
        <v>0</v>
      </c>
      <c r="D12" s="73">
        <f t="shared" si="2"/>
        <v>0</v>
      </c>
      <c r="E12" s="73">
        <f t="shared" si="2"/>
        <v>0</v>
      </c>
      <c r="F12" s="73">
        <f t="shared" si="2"/>
        <v>0</v>
      </c>
      <c r="G12" s="12">
        <f t="shared" si="2"/>
        <v>0</v>
      </c>
      <c r="H12" s="73">
        <f t="shared" si="2"/>
        <v>2</v>
      </c>
      <c r="I12" s="73">
        <f t="shared" si="2"/>
        <v>1</v>
      </c>
      <c r="J12" s="73">
        <f t="shared" si="2"/>
        <v>2</v>
      </c>
      <c r="K12" s="73">
        <f t="shared" si="2"/>
        <v>0</v>
      </c>
      <c r="L12" s="73">
        <f t="shared" si="2"/>
        <v>5</v>
      </c>
      <c r="M12" s="73">
        <f t="shared" si="2"/>
        <v>1</v>
      </c>
      <c r="N12" s="73">
        <f t="shared" si="2"/>
        <v>7</v>
      </c>
      <c r="O12" s="73">
        <f t="shared" si="2"/>
        <v>0</v>
      </c>
      <c r="P12" s="77">
        <f t="shared" si="2"/>
        <v>18</v>
      </c>
      <c r="Q12" s="2"/>
    </row>
    <row r="13" spans="1:17" s="16" customFormat="1" x14ac:dyDescent="0.3">
      <c r="A13" s="20" t="s">
        <v>472</v>
      </c>
      <c r="B13" s="1" t="s">
        <v>16</v>
      </c>
      <c r="C13" s="3">
        <v>0</v>
      </c>
      <c r="D13" s="3">
        <v>0</v>
      </c>
      <c r="E13" s="3">
        <v>0</v>
      </c>
      <c r="F13" s="3">
        <v>0</v>
      </c>
      <c r="G13" s="72">
        <f>SUM(C13:F13)</f>
        <v>0</v>
      </c>
      <c r="H13" s="3">
        <v>2</v>
      </c>
      <c r="I13" s="3">
        <v>1</v>
      </c>
      <c r="J13" s="3">
        <v>2</v>
      </c>
      <c r="K13" s="3">
        <v>0</v>
      </c>
      <c r="L13" s="3">
        <v>5</v>
      </c>
      <c r="M13" s="3">
        <v>1</v>
      </c>
      <c r="N13" s="3">
        <v>7</v>
      </c>
      <c r="O13" s="3">
        <v>0</v>
      </c>
      <c r="P13" s="73">
        <f t="shared" si="1"/>
        <v>18</v>
      </c>
      <c r="Q13" s="2"/>
    </row>
    <row r="14" spans="1:17" s="2" customFormat="1" ht="18" customHeight="1" x14ac:dyDescent="0.3">
      <c r="A14" s="76" t="s">
        <v>473</v>
      </c>
      <c r="B14" s="73" t="s">
        <v>13</v>
      </c>
      <c r="C14" s="73">
        <f t="shared" ref="C14:P14" si="3">+SUM(C15:C17)</f>
        <v>0</v>
      </c>
      <c r="D14" s="73">
        <f t="shared" si="3"/>
        <v>0</v>
      </c>
      <c r="E14" s="73">
        <f t="shared" si="3"/>
        <v>0</v>
      </c>
      <c r="F14" s="73">
        <f t="shared" si="3"/>
        <v>0</v>
      </c>
      <c r="G14" s="12">
        <f t="shared" si="3"/>
        <v>0</v>
      </c>
      <c r="H14" s="73">
        <f t="shared" si="3"/>
        <v>3</v>
      </c>
      <c r="I14" s="73">
        <f t="shared" si="3"/>
        <v>0</v>
      </c>
      <c r="J14" s="73">
        <f t="shared" si="3"/>
        <v>2</v>
      </c>
      <c r="K14" s="73">
        <f t="shared" si="3"/>
        <v>0</v>
      </c>
      <c r="L14" s="73">
        <f t="shared" si="3"/>
        <v>5</v>
      </c>
      <c r="M14" s="73">
        <f t="shared" si="3"/>
        <v>0</v>
      </c>
      <c r="N14" s="73">
        <f t="shared" si="3"/>
        <v>4</v>
      </c>
      <c r="O14" s="73">
        <f t="shared" si="3"/>
        <v>0</v>
      </c>
      <c r="P14" s="77">
        <f t="shared" si="3"/>
        <v>14</v>
      </c>
    </row>
    <row r="15" spans="1:17" s="2" customFormat="1" x14ac:dyDescent="0.25">
      <c r="A15" s="6" t="s">
        <v>474</v>
      </c>
      <c r="B15" s="4" t="s">
        <v>19</v>
      </c>
      <c r="C15" s="3">
        <v>0</v>
      </c>
      <c r="D15" s="3">
        <v>0</v>
      </c>
      <c r="E15" s="3">
        <v>0</v>
      </c>
      <c r="F15" s="3">
        <v>0</v>
      </c>
      <c r="G15" s="72">
        <f>SUM(C15:F15)</f>
        <v>0</v>
      </c>
      <c r="H15" s="3">
        <v>1</v>
      </c>
      <c r="I15" s="3">
        <v>0</v>
      </c>
      <c r="J15" s="3">
        <v>1</v>
      </c>
      <c r="K15" s="3">
        <v>0</v>
      </c>
      <c r="L15" s="3">
        <v>1</v>
      </c>
      <c r="M15" s="3">
        <v>0</v>
      </c>
      <c r="N15" s="3">
        <v>2</v>
      </c>
      <c r="O15" s="3">
        <v>0</v>
      </c>
      <c r="P15" s="73">
        <f t="shared" si="1"/>
        <v>5</v>
      </c>
    </row>
    <row r="16" spans="1:17" s="2" customFormat="1" x14ac:dyDescent="0.25">
      <c r="A16" s="6" t="s">
        <v>475</v>
      </c>
      <c r="B16" s="4" t="s">
        <v>16</v>
      </c>
      <c r="C16" s="3">
        <v>0</v>
      </c>
      <c r="D16" s="3">
        <v>0</v>
      </c>
      <c r="E16" s="3">
        <v>0</v>
      </c>
      <c r="F16" s="3">
        <v>0</v>
      </c>
      <c r="G16" s="72">
        <f>SUM(C16:F16)</f>
        <v>0</v>
      </c>
      <c r="H16" s="3">
        <v>2</v>
      </c>
      <c r="I16" s="3">
        <v>0</v>
      </c>
      <c r="J16" s="3">
        <v>1</v>
      </c>
      <c r="K16" s="3">
        <v>0</v>
      </c>
      <c r="L16" s="3">
        <v>2</v>
      </c>
      <c r="M16" s="3">
        <v>0</v>
      </c>
      <c r="N16" s="3">
        <v>2</v>
      </c>
      <c r="O16" s="3">
        <v>0</v>
      </c>
      <c r="P16" s="73">
        <f t="shared" si="1"/>
        <v>7</v>
      </c>
    </row>
    <row r="17" spans="1:17" s="2" customFormat="1" x14ac:dyDescent="0.25">
      <c r="A17" s="6" t="s">
        <v>476</v>
      </c>
      <c r="B17" s="4" t="s">
        <v>19</v>
      </c>
      <c r="C17" s="3">
        <v>0</v>
      </c>
      <c r="D17" s="3">
        <v>0</v>
      </c>
      <c r="E17" s="3">
        <v>0</v>
      </c>
      <c r="F17" s="3">
        <v>0</v>
      </c>
      <c r="G17" s="72">
        <f>SUM(C17:F17)</f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0</v>
      </c>
      <c r="N17" s="3">
        <v>0</v>
      </c>
      <c r="O17" s="3">
        <v>0</v>
      </c>
      <c r="P17" s="73">
        <f t="shared" si="1"/>
        <v>2</v>
      </c>
    </row>
    <row r="18" spans="1:17" s="2" customFormat="1" ht="18" customHeight="1" x14ac:dyDescent="0.3">
      <c r="A18" s="76" t="s">
        <v>477</v>
      </c>
      <c r="B18" s="73" t="s">
        <v>13</v>
      </c>
      <c r="C18" s="73">
        <f>+SUM(C19:C21)</f>
        <v>0</v>
      </c>
      <c r="D18" s="73">
        <f t="shared" ref="D18:O18" si="4">+SUM(D19:D21)</f>
        <v>0</v>
      </c>
      <c r="E18" s="73">
        <f t="shared" si="4"/>
        <v>0</v>
      </c>
      <c r="F18" s="73">
        <f t="shared" si="4"/>
        <v>0</v>
      </c>
      <c r="G18" s="12">
        <f t="shared" si="4"/>
        <v>0</v>
      </c>
      <c r="H18" s="73">
        <f t="shared" si="4"/>
        <v>2</v>
      </c>
      <c r="I18" s="73">
        <f t="shared" si="4"/>
        <v>0</v>
      </c>
      <c r="J18" s="73">
        <f t="shared" si="4"/>
        <v>1</v>
      </c>
      <c r="K18" s="73">
        <f t="shared" si="4"/>
        <v>0</v>
      </c>
      <c r="L18" s="73">
        <f t="shared" si="4"/>
        <v>4</v>
      </c>
      <c r="M18" s="73">
        <f t="shared" si="4"/>
        <v>0</v>
      </c>
      <c r="N18" s="73">
        <f t="shared" si="4"/>
        <v>2</v>
      </c>
      <c r="O18" s="73">
        <f t="shared" si="4"/>
        <v>0</v>
      </c>
      <c r="P18" s="77">
        <f>+SUM(P19:P21)</f>
        <v>9</v>
      </c>
    </row>
    <row r="19" spans="1:17" s="2" customFormat="1" x14ac:dyDescent="0.3">
      <c r="A19" s="20" t="s">
        <v>478</v>
      </c>
      <c r="B19" s="4" t="s">
        <v>16</v>
      </c>
      <c r="C19" s="3">
        <v>0</v>
      </c>
      <c r="D19" s="3">
        <v>0</v>
      </c>
      <c r="E19" s="3">
        <v>0</v>
      </c>
      <c r="F19" s="3">
        <v>0</v>
      </c>
      <c r="G19" s="72">
        <f>SUM(C19:F19)</f>
        <v>0</v>
      </c>
      <c r="H19" s="3">
        <v>1</v>
      </c>
      <c r="I19" s="3">
        <v>0</v>
      </c>
      <c r="J19" s="3">
        <v>1</v>
      </c>
      <c r="K19" s="3">
        <v>0</v>
      </c>
      <c r="L19" s="3">
        <v>2</v>
      </c>
      <c r="M19" s="3">
        <v>0</v>
      </c>
      <c r="N19" s="3">
        <v>2</v>
      </c>
      <c r="O19" s="3">
        <v>0</v>
      </c>
      <c r="P19" s="73">
        <f>+SUM(G19:O19)</f>
        <v>6</v>
      </c>
    </row>
    <row r="20" spans="1:17" s="2" customFormat="1" x14ac:dyDescent="0.3">
      <c r="A20" s="20" t="s">
        <v>479</v>
      </c>
      <c r="B20" s="4" t="s">
        <v>480</v>
      </c>
      <c r="C20" s="3">
        <v>0</v>
      </c>
      <c r="D20" s="3">
        <v>0</v>
      </c>
      <c r="E20" s="3">
        <v>0</v>
      </c>
      <c r="F20" s="3">
        <v>0</v>
      </c>
      <c r="G20" s="72">
        <f>SUM(C20:F20)</f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73">
        <f>+SUM(G20:O20)</f>
        <v>1</v>
      </c>
    </row>
    <row r="21" spans="1:17" s="2" customFormat="1" x14ac:dyDescent="0.3">
      <c r="A21" s="20" t="s">
        <v>481</v>
      </c>
      <c r="B21" s="4" t="s">
        <v>19</v>
      </c>
      <c r="C21" s="3">
        <v>0</v>
      </c>
      <c r="D21" s="3">
        <v>0</v>
      </c>
      <c r="E21" s="3">
        <v>0</v>
      </c>
      <c r="F21" s="3">
        <v>0</v>
      </c>
      <c r="G21" s="72">
        <f>SUM(C21:F21)</f>
        <v>0</v>
      </c>
      <c r="H21" s="3">
        <v>1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73">
        <f>+SUM(G21:O21)</f>
        <v>2</v>
      </c>
    </row>
    <row r="22" spans="1:17" ht="27" customHeight="1" x14ac:dyDescent="0.3">
      <c r="A22" s="96" t="s">
        <v>23</v>
      </c>
      <c r="B22" s="97"/>
      <c r="C22" s="70">
        <f>+C6+C12+C14+C18</f>
        <v>0</v>
      </c>
      <c r="D22" s="70">
        <f t="shared" ref="D22:P22" si="5">+D6+D12+D14+D18</f>
        <v>0</v>
      </c>
      <c r="E22" s="70">
        <f t="shared" si="5"/>
        <v>0</v>
      </c>
      <c r="F22" s="70">
        <f t="shared" si="5"/>
        <v>0</v>
      </c>
      <c r="G22" s="82">
        <f t="shared" si="5"/>
        <v>0</v>
      </c>
      <c r="H22" s="70">
        <f t="shared" si="5"/>
        <v>12</v>
      </c>
      <c r="I22" s="70">
        <f t="shared" si="5"/>
        <v>2</v>
      </c>
      <c r="J22" s="70">
        <f t="shared" si="5"/>
        <v>6</v>
      </c>
      <c r="K22" s="70">
        <f t="shared" si="5"/>
        <v>0</v>
      </c>
      <c r="L22" s="70">
        <f t="shared" si="5"/>
        <v>23</v>
      </c>
      <c r="M22" s="70">
        <f t="shared" si="5"/>
        <v>1</v>
      </c>
      <c r="N22" s="70">
        <f t="shared" si="5"/>
        <v>15</v>
      </c>
      <c r="O22" s="70">
        <f t="shared" si="5"/>
        <v>0</v>
      </c>
      <c r="P22" s="78">
        <f t="shared" si="5"/>
        <v>59</v>
      </c>
    </row>
    <row r="23" spans="1:17" s="16" customFormat="1" ht="6" customHeight="1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6" customFormat="1" x14ac:dyDescent="0.3">
      <c r="A24" s="113" t="s">
        <v>44</v>
      </c>
      <c r="B24" s="113"/>
      <c r="C24" s="113"/>
      <c r="D24" s="113"/>
      <c r="E24" s="113"/>
      <c r="F24" s="113"/>
      <c r="G24" s="113"/>
      <c r="H24" s="113"/>
      <c r="I24" s="113"/>
      <c r="J24" s="2"/>
      <c r="K24" s="2"/>
      <c r="L24" s="2"/>
      <c r="M24" s="2"/>
      <c r="N24" s="2"/>
      <c r="O24" s="2"/>
      <c r="P24" s="2"/>
    </row>
  </sheetData>
  <mergeCells count="16">
    <mergeCell ref="A22:B22"/>
    <mergeCell ref="A24:I24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</sheetPr>
  <dimension ref="A1:Q21"/>
  <sheetViews>
    <sheetView workbookViewId="0">
      <selection activeCell="T13" sqref="T13"/>
    </sheetView>
  </sheetViews>
  <sheetFormatPr baseColWidth="10" defaultColWidth="11.44140625" defaultRowHeight="14.4" x14ac:dyDescent="0.3"/>
  <cols>
    <col min="1" max="1" width="28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558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  <c r="Q3" s="11"/>
    </row>
    <row r="4" spans="1:17" s="15" customFormat="1" ht="15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  <c r="Q5" s="11"/>
    </row>
    <row r="6" spans="1:17" s="16" customFormat="1" ht="18" customHeight="1" x14ac:dyDescent="0.3">
      <c r="A6" s="76" t="s">
        <v>495</v>
      </c>
      <c r="B6" s="73" t="s">
        <v>13</v>
      </c>
      <c r="C6" s="73">
        <f>+SUM(C7:C18)</f>
        <v>23</v>
      </c>
      <c r="D6" s="73">
        <f>+SUM(D7:D18)</f>
        <v>18</v>
      </c>
      <c r="E6" s="73">
        <f>+SUM(E7:E18)</f>
        <v>103</v>
      </c>
      <c r="F6" s="73">
        <f>+SUM(F7:F18)</f>
        <v>29</v>
      </c>
      <c r="G6" s="12">
        <f>+SUM(G7:G18)</f>
        <v>173</v>
      </c>
      <c r="H6" s="73">
        <f>SUM(H7:H18)</f>
        <v>140</v>
      </c>
      <c r="I6" s="73">
        <f t="shared" ref="I6:P6" si="0">+SUM(I7:I18)</f>
        <v>54</v>
      </c>
      <c r="J6" s="73">
        <f t="shared" si="0"/>
        <v>87</v>
      </c>
      <c r="K6" s="73">
        <f t="shared" si="0"/>
        <v>70</v>
      </c>
      <c r="L6" s="73">
        <f t="shared" si="0"/>
        <v>80</v>
      </c>
      <c r="M6" s="73">
        <f t="shared" si="0"/>
        <v>73</v>
      </c>
      <c r="N6" s="73">
        <f t="shared" si="0"/>
        <v>0</v>
      </c>
      <c r="O6" s="73">
        <f t="shared" si="0"/>
        <v>661</v>
      </c>
      <c r="P6" s="77">
        <f t="shared" si="0"/>
        <v>1338</v>
      </c>
      <c r="Q6" s="2"/>
    </row>
    <row r="7" spans="1:17" s="16" customFormat="1" ht="27" customHeight="1" x14ac:dyDescent="0.3">
      <c r="A7" s="44" t="s">
        <v>482</v>
      </c>
      <c r="B7" s="8" t="s">
        <v>17</v>
      </c>
      <c r="C7" s="3">
        <v>6</v>
      </c>
      <c r="D7" s="3">
        <v>0</v>
      </c>
      <c r="E7" s="3">
        <v>0</v>
      </c>
      <c r="F7" s="3">
        <v>0</v>
      </c>
      <c r="G7" s="72">
        <f>SUM(C7:F7)</f>
        <v>6</v>
      </c>
      <c r="H7" s="3">
        <v>10</v>
      </c>
      <c r="I7" s="3">
        <v>9</v>
      </c>
      <c r="J7" s="3">
        <v>13</v>
      </c>
      <c r="K7" s="3">
        <v>14</v>
      </c>
      <c r="L7" s="3">
        <v>4</v>
      </c>
      <c r="M7" s="3">
        <v>0</v>
      </c>
      <c r="N7" s="3">
        <v>0</v>
      </c>
      <c r="O7" s="3">
        <v>37</v>
      </c>
      <c r="P7" s="73">
        <f>+SUM(G7:O7)</f>
        <v>93</v>
      </c>
      <c r="Q7" s="2"/>
    </row>
    <row r="8" spans="1:17" s="16" customFormat="1" ht="27" customHeight="1" x14ac:dyDescent="0.3">
      <c r="A8" s="45" t="s">
        <v>483</v>
      </c>
      <c r="B8" s="8" t="s">
        <v>15</v>
      </c>
      <c r="C8" s="3">
        <v>13</v>
      </c>
      <c r="D8" s="3">
        <v>0</v>
      </c>
      <c r="E8" s="3">
        <v>0</v>
      </c>
      <c r="F8" s="3">
        <v>0</v>
      </c>
      <c r="G8" s="72">
        <f t="shared" ref="G8:G18" si="1">SUM(C8:F8)</f>
        <v>13</v>
      </c>
      <c r="H8" s="3">
        <v>16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73">
        <f t="shared" ref="P8:P18" si="2">+SUM(G8:O8)</f>
        <v>29</v>
      </c>
      <c r="Q8" s="2"/>
    </row>
    <row r="9" spans="1:17" s="16" customFormat="1" ht="27" customHeight="1" x14ac:dyDescent="0.3">
      <c r="A9" s="45" t="s">
        <v>484</v>
      </c>
      <c r="B9" s="8" t="s">
        <v>494</v>
      </c>
      <c r="C9" s="3">
        <v>0</v>
      </c>
      <c r="D9" s="3">
        <v>0</v>
      </c>
      <c r="E9" s="3">
        <v>6</v>
      </c>
      <c r="F9" s="3">
        <v>6</v>
      </c>
      <c r="G9" s="72">
        <f t="shared" si="1"/>
        <v>12</v>
      </c>
      <c r="H9" s="3">
        <v>48</v>
      </c>
      <c r="I9" s="3">
        <v>4</v>
      </c>
      <c r="J9" s="3">
        <v>0</v>
      </c>
      <c r="K9" s="3">
        <v>36</v>
      </c>
      <c r="L9" s="3">
        <v>0</v>
      </c>
      <c r="M9" s="3">
        <v>0</v>
      </c>
      <c r="N9" s="3">
        <v>0</v>
      </c>
      <c r="O9" s="3">
        <v>0</v>
      </c>
      <c r="P9" s="73">
        <f t="shared" si="2"/>
        <v>100</v>
      </c>
      <c r="Q9" s="2"/>
    </row>
    <row r="10" spans="1:17" s="16" customFormat="1" ht="27" customHeight="1" x14ac:dyDescent="0.3">
      <c r="A10" s="45" t="s">
        <v>485</v>
      </c>
      <c r="B10" s="8" t="s">
        <v>15</v>
      </c>
      <c r="C10" s="3">
        <v>0</v>
      </c>
      <c r="D10" s="3">
        <v>0</v>
      </c>
      <c r="E10" s="3">
        <v>0</v>
      </c>
      <c r="F10" s="3">
        <v>0</v>
      </c>
      <c r="G10" s="72">
        <f t="shared" si="1"/>
        <v>0</v>
      </c>
      <c r="H10" s="3">
        <v>9</v>
      </c>
      <c r="I10" s="3">
        <v>0</v>
      </c>
      <c r="J10" s="3">
        <v>12</v>
      </c>
      <c r="K10" s="3">
        <v>4</v>
      </c>
      <c r="L10" s="3">
        <v>15</v>
      </c>
      <c r="M10" s="3">
        <v>0</v>
      </c>
      <c r="N10" s="3">
        <v>0</v>
      </c>
      <c r="O10" s="3">
        <v>0</v>
      </c>
      <c r="P10" s="73">
        <f t="shared" si="2"/>
        <v>40</v>
      </c>
      <c r="Q10" s="2"/>
    </row>
    <row r="11" spans="1:17" s="16" customFormat="1" ht="27" customHeight="1" x14ac:dyDescent="0.3">
      <c r="A11" s="45" t="s">
        <v>486</v>
      </c>
      <c r="B11" s="8" t="s">
        <v>332</v>
      </c>
      <c r="C11" s="3">
        <v>0</v>
      </c>
      <c r="D11" s="3">
        <v>6</v>
      </c>
      <c r="E11" s="3">
        <v>16</v>
      </c>
      <c r="F11" s="3">
        <v>0</v>
      </c>
      <c r="G11" s="72">
        <f t="shared" si="1"/>
        <v>22</v>
      </c>
      <c r="H11" s="3">
        <v>0</v>
      </c>
      <c r="I11" s="3">
        <v>0</v>
      </c>
      <c r="J11" s="3">
        <v>16</v>
      </c>
      <c r="K11" s="3">
        <v>0</v>
      </c>
      <c r="L11" s="3">
        <v>26</v>
      </c>
      <c r="M11" s="3">
        <v>0</v>
      </c>
      <c r="N11" s="3">
        <v>0</v>
      </c>
      <c r="O11" s="3">
        <v>5</v>
      </c>
      <c r="P11" s="73">
        <f t="shared" si="2"/>
        <v>69</v>
      </c>
      <c r="Q11" s="2"/>
    </row>
    <row r="12" spans="1:17" s="16" customFormat="1" ht="27" customHeight="1" x14ac:dyDescent="0.3">
      <c r="A12" s="45" t="s">
        <v>487</v>
      </c>
      <c r="B12" s="8" t="s">
        <v>332</v>
      </c>
      <c r="C12" s="3">
        <v>0</v>
      </c>
      <c r="D12" s="3">
        <v>12</v>
      </c>
      <c r="E12" s="3">
        <v>25</v>
      </c>
      <c r="F12" s="3">
        <v>23</v>
      </c>
      <c r="G12" s="72">
        <f t="shared" si="1"/>
        <v>60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174</v>
      </c>
      <c r="P12" s="73">
        <f t="shared" si="2"/>
        <v>234</v>
      </c>
      <c r="Q12" s="2"/>
    </row>
    <row r="13" spans="1:17" s="16" customFormat="1" ht="27" customHeight="1" x14ac:dyDescent="0.3">
      <c r="A13" s="45" t="s">
        <v>488</v>
      </c>
      <c r="B13" s="8" t="s">
        <v>332</v>
      </c>
      <c r="C13" s="3">
        <v>4</v>
      </c>
      <c r="D13" s="3">
        <v>0</v>
      </c>
      <c r="E13" s="3">
        <v>0</v>
      </c>
      <c r="F13" s="3">
        <v>0</v>
      </c>
      <c r="G13" s="72">
        <f t="shared" si="1"/>
        <v>4</v>
      </c>
      <c r="H13" s="3">
        <v>57</v>
      </c>
      <c r="I13" s="3">
        <v>0</v>
      </c>
      <c r="J13" s="3">
        <v>0</v>
      </c>
      <c r="K13" s="3">
        <v>16</v>
      </c>
      <c r="L13" s="3">
        <v>0</v>
      </c>
      <c r="M13" s="3">
        <v>0</v>
      </c>
      <c r="N13" s="3">
        <v>0</v>
      </c>
      <c r="O13" s="3">
        <v>0</v>
      </c>
      <c r="P13" s="73">
        <f t="shared" si="2"/>
        <v>77</v>
      </c>
      <c r="Q13" s="2"/>
    </row>
    <row r="14" spans="1:17" s="16" customFormat="1" ht="27" customHeight="1" x14ac:dyDescent="0.3">
      <c r="A14" s="45" t="s">
        <v>489</v>
      </c>
      <c r="B14" s="8" t="s">
        <v>332</v>
      </c>
      <c r="C14" s="3">
        <v>0</v>
      </c>
      <c r="D14" s="3">
        <v>0</v>
      </c>
      <c r="E14" s="3">
        <v>36</v>
      </c>
      <c r="F14" s="3">
        <v>0</v>
      </c>
      <c r="G14" s="72">
        <f t="shared" si="1"/>
        <v>36</v>
      </c>
      <c r="H14" s="3">
        <v>0</v>
      </c>
      <c r="I14" s="3">
        <v>20</v>
      </c>
      <c r="J14" s="3">
        <v>18</v>
      </c>
      <c r="K14" s="3">
        <v>0</v>
      </c>
      <c r="L14" s="3">
        <v>0</v>
      </c>
      <c r="M14" s="3">
        <v>73</v>
      </c>
      <c r="N14" s="3">
        <v>0</v>
      </c>
      <c r="O14" s="3">
        <v>44</v>
      </c>
      <c r="P14" s="73">
        <f t="shared" si="2"/>
        <v>191</v>
      </c>
      <c r="Q14" s="2"/>
    </row>
    <row r="15" spans="1:17" s="16" customFormat="1" ht="27" customHeight="1" x14ac:dyDescent="0.3">
      <c r="A15" s="45" t="s">
        <v>490</v>
      </c>
      <c r="B15" s="8" t="s">
        <v>332</v>
      </c>
      <c r="C15" s="3">
        <v>0</v>
      </c>
      <c r="D15" s="3">
        <v>0</v>
      </c>
      <c r="E15" s="3">
        <v>0</v>
      </c>
      <c r="F15" s="3">
        <v>0</v>
      </c>
      <c r="G15" s="72">
        <f t="shared" si="1"/>
        <v>0</v>
      </c>
      <c r="H15" s="3">
        <v>0</v>
      </c>
      <c r="I15" s="3">
        <v>0</v>
      </c>
      <c r="J15" s="3">
        <v>15</v>
      </c>
      <c r="K15" s="3">
        <v>0</v>
      </c>
      <c r="L15" s="3">
        <v>0</v>
      </c>
      <c r="M15" s="3">
        <v>0</v>
      </c>
      <c r="N15" s="3">
        <v>0</v>
      </c>
      <c r="O15" s="3">
        <v>36</v>
      </c>
      <c r="P15" s="73">
        <f t="shared" si="2"/>
        <v>51</v>
      </c>
      <c r="Q15" s="2"/>
    </row>
    <row r="16" spans="1:17" s="16" customFormat="1" ht="27" customHeight="1" x14ac:dyDescent="0.3">
      <c r="A16" s="45" t="s">
        <v>491</v>
      </c>
      <c r="B16" s="8" t="s">
        <v>301</v>
      </c>
      <c r="C16" s="3">
        <v>0</v>
      </c>
      <c r="D16" s="3">
        <v>0</v>
      </c>
      <c r="E16" s="3">
        <v>9</v>
      </c>
      <c r="F16" s="3">
        <v>0</v>
      </c>
      <c r="G16" s="72">
        <f t="shared" si="1"/>
        <v>9</v>
      </c>
      <c r="H16" s="3">
        <v>0</v>
      </c>
      <c r="I16" s="3">
        <v>6</v>
      </c>
      <c r="J16" s="3">
        <v>13</v>
      </c>
      <c r="K16" s="3">
        <v>0</v>
      </c>
      <c r="L16" s="3">
        <v>23</v>
      </c>
      <c r="M16" s="3">
        <v>0</v>
      </c>
      <c r="N16" s="3">
        <v>0</v>
      </c>
      <c r="O16" s="3">
        <v>0</v>
      </c>
      <c r="P16" s="73">
        <f t="shared" si="2"/>
        <v>51</v>
      </c>
      <c r="Q16" s="2"/>
    </row>
    <row r="17" spans="1:17" s="16" customFormat="1" ht="43.5" customHeight="1" x14ac:dyDescent="0.3">
      <c r="A17" s="45" t="s">
        <v>492</v>
      </c>
      <c r="B17" s="8" t="s">
        <v>332</v>
      </c>
      <c r="C17" s="3">
        <v>0</v>
      </c>
      <c r="D17" s="3">
        <v>0</v>
      </c>
      <c r="E17" s="3">
        <v>0</v>
      </c>
      <c r="F17" s="3">
        <v>0</v>
      </c>
      <c r="G17" s="72">
        <f t="shared" si="1"/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321</v>
      </c>
      <c r="P17" s="73">
        <f t="shared" si="2"/>
        <v>321</v>
      </c>
      <c r="Q17" s="2"/>
    </row>
    <row r="18" spans="1:17" s="16" customFormat="1" ht="27" customHeight="1" x14ac:dyDescent="0.3">
      <c r="A18" s="45" t="s">
        <v>493</v>
      </c>
      <c r="B18" s="8" t="s">
        <v>332</v>
      </c>
      <c r="C18" s="3">
        <v>0</v>
      </c>
      <c r="D18" s="3">
        <v>0</v>
      </c>
      <c r="E18" s="3">
        <v>11</v>
      </c>
      <c r="F18" s="3">
        <v>0</v>
      </c>
      <c r="G18" s="72">
        <f t="shared" si="1"/>
        <v>11</v>
      </c>
      <c r="H18" s="3">
        <v>0</v>
      </c>
      <c r="I18" s="3">
        <v>15</v>
      </c>
      <c r="J18" s="3">
        <v>0</v>
      </c>
      <c r="K18" s="3">
        <v>0</v>
      </c>
      <c r="L18" s="3">
        <v>12</v>
      </c>
      <c r="M18" s="3">
        <v>0</v>
      </c>
      <c r="N18" s="3">
        <v>0</v>
      </c>
      <c r="O18" s="3">
        <v>44</v>
      </c>
      <c r="P18" s="73">
        <f t="shared" si="2"/>
        <v>82</v>
      </c>
      <c r="Q18" s="2"/>
    </row>
    <row r="19" spans="1:17" ht="27" customHeight="1" x14ac:dyDescent="0.3">
      <c r="A19" s="96" t="s">
        <v>23</v>
      </c>
      <c r="B19" s="97"/>
      <c r="C19" s="70">
        <f>+C6</f>
        <v>23</v>
      </c>
      <c r="D19" s="70">
        <f t="shared" ref="D19:N19" si="3">+D6</f>
        <v>18</v>
      </c>
      <c r="E19" s="70">
        <f t="shared" si="3"/>
        <v>103</v>
      </c>
      <c r="F19" s="70">
        <f t="shared" si="3"/>
        <v>29</v>
      </c>
      <c r="G19" s="82">
        <f>+G6</f>
        <v>173</v>
      </c>
      <c r="H19" s="70">
        <f t="shared" si="3"/>
        <v>140</v>
      </c>
      <c r="I19" s="70">
        <f t="shared" si="3"/>
        <v>54</v>
      </c>
      <c r="J19" s="70">
        <f t="shared" si="3"/>
        <v>87</v>
      </c>
      <c r="K19" s="70">
        <f t="shared" si="3"/>
        <v>70</v>
      </c>
      <c r="L19" s="70">
        <f t="shared" si="3"/>
        <v>80</v>
      </c>
      <c r="M19" s="70">
        <f t="shared" si="3"/>
        <v>73</v>
      </c>
      <c r="N19" s="70">
        <f t="shared" si="3"/>
        <v>0</v>
      </c>
      <c r="O19" s="70">
        <f>+O6</f>
        <v>661</v>
      </c>
      <c r="P19" s="78">
        <f>+P6</f>
        <v>1338</v>
      </c>
    </row>
    <row r="20" spans="1:17" s="16" customFormat="1" ht="6" customHeight="1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6" customFormat="1" ht="15" customHeight="1" x14ac:dyDescent="0.3">
      <c r="A21" s="113" t="s">
        <v>44</v>
      </c>
      <c r="B21" s="113"/>
      <c r="C21" s="113"/>
      <c r="D21" s="113"/>
      <c r="E21" s="113"/>
      <c r="F21" s="113"/>
      <c r="G21" s="113"/>
      <c r="H21" s="113"/>
      <c r="I21" s="113"/>
      <c r="J21" s="2"/>
      <c r="K21" s="2"/>
      <c r="L21" s="2"/>
      <c r="M21" s="2"/>
      <c r="N21" s="2"/>
      <c r="O21" s="2"/>
      <c r="P21" s="2"/>
    </row>
  </sheetData>
  <mergeCells count="16">
    <mergeCell ref="A19:B19"/>
    <mergeCell ref="A21:I21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Q5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33" sqref="R33"/>
    </sheetView>
  </sheetViews>
  <sheetFormatPr baseColWidth="10" defaultColWidth="11.44140625" defaultRowHeight="14.4" x14ac:dyDescent="0.3"/>
  <cols>
    <col min="1" max="1" width="26.6640625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01" t="s">
        <v>517</v>
      </c>
      <c r="B3" s="102" t="s">
        <v>0</v>
      </c>
      <c r="C3" s="111" t="s">
        <v>516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07" t="s">
        <v>23</v>
      </c>
      <c r="Q3" s="11"/>
    </row>
    <row r="4" spans="1:17" s="15" customFormat="1" ht="15" customHeight="1" x14ac:dyDescent="0.3">
      <c r="A4" s="101"/>
      <c r="B4" s="102"/>
      <c r="C4" s="103" t="s">
        <v>2</v>
      </c>
      <c r="D4" s="104"/>
      <c r="E4" s="104"/>
      <c r="F4" s="104"/>
      <c r="G4" s="105"/>
      <c r="H4" s="105" t="s">
        <v>3</v>
      </c>
      <c r="I4" s="100" t="s">
        <v>4</v>
      </c>
      <c r="J4" s="100" t="s">
        <v>5</v>
      </c>
      <c r="K4" s="100" t="s">
        <v>6</v>
      </c>
      <c r="L4" s="100" t="s">
        <v>7</v>
      </c>
      <c r="M4" s="100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01"/>
      <c r="B5" s="102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6"/>
      <c r="I5" s="102"/>
      <c r="J5" s="102"/>
      <c r="K5" s="102"/>
      <c r="L5" s="102"/>
      <c r="M5" s="102"/>
      <c r="N5" s="100"/>
      <c r="O5" s="81" t="s">
        <v>25</v>
      </c>
      <c r="P5" s="109"/>
      <c r="Q5" s="11"/>
    </row>
    <row r="6" spans="1:17" ht="18" customHeight="1" x14ac:dyDescent="0.3">
      <c r="A6" s="76" t="s">
        <v>26</v>
      </c>
      <c r="B6" s="73" t="s">
        <v>13</v>
      </c>
      <c r="C6" s="73">
        <f>+SUM(C7:C11)</f>
        <v>0</v>
      </c>
      <c r="D6" s="73">
        <f t="shared" ref="D6:O6" si="0">+SUM(D7:D11)</f>
        <v>0</v>
      </c>
      <c r="E6" s="73">
        <f>+SUM(E7:E11)</f>
        <v>6</v>
      </c>
      <c r="F6" s="73">
        <f t="shared" si="0"/>
        <v>0</v>
      </c>
      <c r="G6" s="12">
        <f>+SUM(G7:G11)</f>
        <v>6</v>
      </c>
      <c r="H6" s="73">
        <f>+SUM(H7:H11)</f>
        <v>38</v>
      </c>
      <c r="I6" s="73">
        <f>+SUM(I7:I11)</f>
        <v>18</v>
      </c>
      <c r="J6" s="73">
        <f t="shared" si="0"/>
        <v>12</v>
      </c>
      <c r="K6" s="73">
        <f t="shared" si="0"/>
        <v>24</v>
      </c>
      <c r="L6" s="73">
        <f t="shared" si="0"/>
        <v>8</v>
      </c>
      <c r="M6" s="73">
        <f t="shared" si="0"/>
        <v>6</v>
      </c>
      <c r="N6" s="73">
        <f t="shared" si="0"/>
        <v>8</v>
      </c>
      <c r="O6" s="73">
        <f t="shared" si="0"/>
        <v>0</v>
      </c>
      <c r="P6" s="77">
        <f>+SUM(P7:P11)</f>
        <v>120</v>
      </c>
    </row>
    <row r="7" spans="1:17" s="16" customFormat="1" ht="18" customHeight="1" x14ac:dyDescent="0.3">
      <c r="A7" s="20" t="s">
        <v>27</v>
      </c>
      <c r="B7" s="1" t="s">
        <v>28</v>
      </c>
      <c r="C7" s="3">
        <v>0</v>
      </c>
      <c r="D7" s="3">
        <v>0</v>
      </c>
      <c r="E7" s="3">
        <v>6</v>
      </c>
      <c r="F7" s="3">
        <v>0</v>
      </c>
      <c r="G7" s="72">
        <f t="shared" ref="G7:G14" si="1">SUM(C7:F7)</f>
        <v>6</v>
      </c>
      <c r="H7" s="3">
        <v>34</v>
      </c>
      <c r="I7" s="3">
        <v>18</v>
      </c>
      <c r="J7" s="3">
        <v>12</v>
      </c>
      <c r="K7" s="3">
        <v>24</v>
      </c>
      <c r="L7" s="3">
        <v>8</v>
      </c>
      <c r="M7" s="3">
        <v>6</v>
      </c>
      <c r="N7" s="3">
        <v>8</v>
      </c>
      <c r="O7" s="3">
        <v>0</v>
      </c>
      <c r="P7" s="73">
        <f>+SUM(G7:O7)</f>
        <v>116</v>
      </c>
      <c r="Q7" s="2"/>
    </row>
    <row r="8" spans="1:17" s="16" customFormat="1" ht="17.25" customHeight="1" x14ac:dyDescent="0.3">
      <c r="A8" s="51" t="s">
        <v>46</v>
      </c>
      <c r="B8" s="1" t="s">
        <v>24</v>
      </c>
      <c r="C8" s="3">
        <v>0</v>
      </c>
      <c r="D8" s="3">
        <v>0</v>
      </c>
      <c r="E8" s="3">
        <v>0</v>
      </c>
      <c r="F8" s="3">
        <v>0</v>
      </c>
      <c r="G8" s="72">
        <f t="shared" si="1"/>
        <v>0</v>
      </c>
      <c r="H8" s="3">
        <v>1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73">
        <f>+SUM(G8:O8)</f>
        <v>1</v>
      </c>
      <c r="Q8" s="2"/>
    </row>
    <row r="9" spans="1:17" s="16" customFormat="1" x14ac:dyDescent="0.3">
      <c r="A9" s="51" t="s">
        <v>47</v>
      </c>
      <c r="B9" s="1" t="s">
        <v>24</v>
      </c>
      <c r="C9" s="3">
        <v>0</v>
      </c>
      <c r="D9" s="3">
        <v>0</v>
      </c>
      <c r="E9" s="3">
        <v>0</v>
      </c>
      <c r="F9" s="3">
        <v>0</v>
      </c>
      <c r="G9" s="72">
        <f t="shared" si="1"/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73">
        <f>+SUM(G9:O9)</f>
        <v>1</v>
      </c>
      <c r="Q9" s="2"/>
    </row>
    <row r="10" spans="1:17" s="16" customFormat="1" ht="15" customHeight="1" x14ac:dyDescent="0.3">
      <c r="A10" s="51" t="s">
        <v>48</v>
      </c>
      <c r="B10" s="1" t="s">
        <v>24</v>
      </c>
      <c r="C10" s="3">
        <v>0</v>
      </c>
      <c r="D10" s="3">
        <v>0</v>
      </c>
      <c r="E10" s="3">
        <v>0</v>
      </c>
      <c r="F10" s="3">
        <v>0</v>
      </c>
      <c r="G10" s="72">
        <f t="shared" si="1"/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73">
        <f>+SUM(G10:O10)</f>
        <v>1</v>
      </c>
      <c r="Q10" s="2"/>
    </row>
    <row r="11" spans="1:17" s="16" customFormat="1" ht="18.75" customHeight="1" x14ac:dyDescent="0.3">
      <c r="A11" s="51" t="s">
        <v>49</v>
      </c>
      <c r="B11" s="1" t="s">
        <v>24</v>
      </c>
      <c r="C11" s="3">
        <v>0</v>
      </c>
      <c r="D11" s="3">
        <v>0</v>
      </c>
      <c r="E11" s="3">
        <v>0</v>
      </c>
      <c r="F11" s="3">
        <v>0</v>
      </c>
      <c r="G11" s="72">
        <f t="shared" si="1"/>
        <v>0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73">
        <f>+SUM(G11:O11)</f>
        <v>1</v>
      </c>
      <c r="Q11" s="2"/>
    </row>
    <row r="12" spans="1:17" s="16" customFormat="1" ht="18" customHeight="1" x14ac:dyDescent="0.3">
      <c r="A12" s="76" t="s">
        <v>29</v>
      </c>
      <c r="B12" s="73" t="s">
        <v>13</v>
      </c>
      <c r="C12" s="73">
        <f>+SUM(C13:C14)</f>
        <v>0</v>
      </c>
      <c r="D12" s="73">
        <f t="shared" ref="D12:O12" si="2">+SUM(D13:D14)</f>
        <v>0</v>
      </c>
      <c r="E12" s="73">
        <f t="shared" si="2"/>
        <v>0</v>
      </c>
      <c r="F12" s="73">
        <f>+SUM(F13:F14)</f>
        <v>0</v>
      </c>
      <c r="G12" s="72">
        <f t="shared" si="1"/>
        <v>0</v>
      </c>
      <c r="H12" s="73">
        <f>+SUM(H13:H14)</f>
        <v>7</v>
      </c>
      <c r="I12" s="73">
        <f t="shared" si="2"/>
        <v>0</v>
      </c>
      <c r="J12" s="73">
        <f t="shared" si="2"/>
        <v>6</v>
      </c>
      <c r="K12" s="73">
        <f t="shared" si="2"/>
        <v>0</v>
      </c>
      <c r="L12" s="73">
        <f t="shared" si="2"/>
        <v>7</v>
      </c>
      <c r="M12" s="73">
        <f t="shared" si="2"/>
        <v>0</v>
      </c>
      <c r="N12" s="73">
        <f t="shared" si="2"/>
        <v>8</v>
      </c>
      <c r="O12" s="73">
        <f t="shared" si="2"/>
        <v>0</v>
      </c>
      <c r="P12" s="77">
        <f>+SUM(P13:P14)</f>
        <v>28</v>
      </c>
      <c r="Q12" s="2"/>
    </row>
    <row r="13" spans="1:17" s="16" customFormat="1" ht="20.25" customHeight="1" x14ac:dyDescent="0.3">
      <c r="A13" s="20" t="s">
        <v>30</v>
      </c>
      <c r="B13" s="8" t="s">
        <v>16</v>
      </c>
      <c r="C13" s="3">
        <v>0</v>
      </c>
      <c r="D13" s="3">
        <v>0</v>
      </c>
      <c r="E13" s="3">
        <v>0</v>
      </c>
      <c r="F13" s="3">
        <v>0</v>
      </c>
      <c r="G13" s="72">
        <f t="shared" si="1"/>
        <v>0</v>
      </c>
      <c r="H13" s="3">
        <v>3</v>
      </c>
      <c r="I13" s="3">
        <v>0</v>
      </c>
      <c r="J13" s="3">
        <v>1</v>
      </c>
      <c r="K13" s="3">
        <v>0</v>
      </c>
      <c r="L13" s="3">
        <v>3</v>
      </c>
      <c r="M13" s="3">
        <v>0</v>
      </c>
      <c r="N13" s="3">
        <v>8</v>
      </c>
      <c r="O13" s="3">
        <v>0</v>
      </c>
      <c r="P13" s="73">
        <f>+SUM(G13:O13)</f>
        <v>15</v>
      </c>
      <c r="Q13" s="2"/>
    </row>
    <row r="14" spans="1:17" s="16" customFormat="1" ht="18" customHeight="1" x14ac:dyDescent="0.3">
      <c r="A14" s="20" t="s">
        <v>45</v>
      </c>
      <c r="B14" s="8" t="s">
        <v>15</v>
      </c>
      <c r="C14" s="3">
        <v>0</v>
      </c>
      <c r="D14" s="3">
        <v>0</v>
      </c>
      <c r="E14" s="3">
        <v>0</v>
      </c>
      <c r="F14" s="3">
        <v>0</v>
      </c>
      <c r="G14" s="72">
        <f t="shared" si="1"/>
        <v>0</v>
      </c>
      <c r="H14" s="3">
        <v>4</v>
      </c>
      <c r="I14" s="3">
        <v>0</v>
      </c>
      <c r="J14" s="3">
        <v>5</v>
      </c>
      <c r="K14" s="3">
        <v>0</v>
      </c>
      <c r="L14" s="3">
        <v>4</v>
      </c>
      <c r="M14" s="3">
        <v>0</v>
      </c>
      <c r="N14" s="3">
        <v>0</v>
      </c>
      <c r="O14" s="3">
        <v>0</v>
      </c>
      <c r="P14" s="73">
        <f t="shared" ref="P14:P48" si="3">+SUM(G14:O14)</f>
        <v>13</v>
      </c>
      <c r="Q14" s="2"/>
    </row>
    <row r="15" spans="1:17" s="16" customFormat="1" ht="18" customHeight="1" x14ac:dyDescent="0.3">
      <c r="A15" s="76" t="s">
        <v>31</v>
      </c>
      <c r="B15" s="73" t="s">
        <v>13</v>
      </c>
      <c r="C15" s="73">
        <f>+SUM(C16:C22)</f>
        <v>0</v>
      </c>
      <c r="D15" s="73">
        <f t="shared" ref="D15:P15" si="4">+SUM(D16:D22)</f>
        <v>0</v>
      </c>
      <c r="E15" s="73">
        <f t="shared" si="4"/>
        <v>0</v>
      </c>
      <c r="F15" s="73">
        <f t="shared" si="4"/>
        <v>0</v>
      </c>
      <c r="G15" s="12">
        <f>+SUM(G16:G22)</f>
        <v>0</v>
      </c>
      <c r="H15" s="73">
        <f>+SUM(H16:H22)</f>
        <v>14</v>
      </c>
      <c r="I15" s="73">
        <f t="shared" si="4"/>
        <v>6</v>
      </c>
      <c r="J15" s="73">
        <f t="shared" si="4"/>
        <v>5</v>
      </c>
      <c r="K15" s="73">
        <f t="shared" si="4"/>
        <v>0</v>
      </c>
      <c r="L15" s="73">
        <f t="shared" si="4"/>
        <v>8</v>
      </c>
      <c r="M15" s="73">
        <f t="shared" si="4"/>
        <v>0</v>
      </c>
      <c r="N15" s="73">
        <f t="shared" si="4"/>
        <v>5</v>
      </c>
      <c r="O15" s="73">
        <f t="shared" si="4"/>
        <v>0</v>
      </c>
      <c r="P15" s="77">
        <f t="shared" si="4"/>
        <v>38</v>
      </c>
      <c r="Q15" s="2"/>
    </row>
    <row r="16" spans="1:17" s="16" customFormat="1" ht="18" customHeight="1" x14ac:dyDescent="0.3">
      <c r="A16" s="20" t="s">
        <v>73</v>
      </c>
      <c r="B16" s="8" t="s">
        <v>32</v>
      </c>
      <c r="C16" s="3">
        <v>0</v>
      </c>
      <c r="D16" s="3">
        <v>0</v>
      </c>
      <c r="E16" s="3">
        <v>0</v>
      </c>
      <c r="F16" s="3">
        <v>0</v>
      </c>
      <c r="G16" s="72">
        <f t="shared" ref="G16:G22" si="5">SUM(C16:F16)</f>
        <v>0</v>
      </c>
      <c r="H16" s="3">
        <v>8</v>
      </c>
      <c r="I16" s="3">
        <v>6</v>
      </c>
      <c r="J16" s="3">
        <v>5</v>
      </c>
      <c r="K16" s="3">
        <v>0</v>
      </c>
      <c r="L16" s="3">
        <v>8</v>
      </c>
      <c r="M16" s="3">
        <v>0</v>
      </c>
      <c r="N16" s="3">
        <v>5</v>
      </c>
      <c r="O16" s="3">
        <v>0</v>
      </c>
      <c r="P16" s="73">
        <f t="shared" si="3"/>
        <v>32</v>
      </c>
      <c r="Q16" s="2"/>
    </row>
    <row r="17" spans="1:17" s="16" customFormat="1" ht="18" customHeight="1" x14ac:dyDescent="0.3">
      <c r="A17" s="20" t="s">
        <v>50</v>
      </c>
      <c r="B17" s="8" t="s">
        <v>33</v>
      </c>
      <c r="C17" s="3">
        <v>0</v>
      </c>
      <c r="D17" s="3">
        <v>0</v>
      </c>
      <c r="E17" s="3">
        <v>0</v>
      </c>
      <c r="F17" s="3">
        <v>0</v>
      </c>
      <c r="G17" s="72">
        <f t="shared" si="5"/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73">
        <f t="shared" si="3"/>
        <v>1</v>
      </c>
      <c r="Q17" s="2"/>
    </row>
    <row r="18" spans="1:17" s="16" customFormat="1" ht="16.5" customHeight="1" x14ac:dyDescent="0.3">
      <c r="A18" s="20" t="s">
        <v>51</v>
      </c>
      <c r="B18" s="8" t="s">
        <v>33</v>
      </c>
      <c r="C18" s="3">
        <v>0</v>
      </c>
      <c r="D18" s="3">
        <v>0</v>
      </c>
      <c r="E18" s="3">
        <v>0</v>
      </c>
      <c r="F18" s="3">
        <v>0</v>
      </c>
      <c r="G18" s="72">
        <f t="shared" si="5"/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73">
        <f t="shared" si="3"/>
        <v>1</v>
      </c>
      <c r="Q18" s="2"/>
    </row>
    <row r="19" spans="1:17" s="16" customFormat="1" ht="18.75" customHeight="1" x14ac:dyDescent="0.3">
      <c r="A19" s="20" t="s">
        <v>52</v>
      </c>
      <c r="B19" s="8" t="s">
        <v>33</v>
      </c>
      <c r="C19" s="3">
        <v>0</v>
      </c>
      <c r="D19" s="3">
        <v>0</v>
      </c>
      <c r="E19" s="3">
        <v>0</v>
      </c>
      <c r="F19" s="3">
        <v>0</v>
      </c>
      <c r="G19" s="72">
        <f t="shared" si="5"/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73">
        <f t="shared" si="3"/>
        <v>1</v>
      </c>
      <c r="Q19" s="2"/>
    </row>
    <row r="20" spans="1:17" s="16" customFormat="1" x14ac:dyDescent="0.3">
      <c r="A20" s="20" t="s">
        <v>53</v>
      </c>
      <c r="B20" s="8" t="s">
        <v>33</v>
      </c>
      <c r="C20" s="3">
        <v>0</v>
      </c>
      <c r="D20" s="3">
        <v>0</v>
      </c>
      <c r="E20" s="3">
        <v>0</v>
      </c>
      <c r="F20" s="3">
        <v>0</v>
      </c>
      <c r="G20" s="72">
        <f t="shared" si="5"/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73">
        <f t="shared" si="3"/>
        <v>1</v>
      </c>
      <c r="Q20" s="2"/>
    </row>
    <row r="21" spans="1:17" s="16" customFormat="1" ht="15" customHeight="1" x14ac:dyDescent="0.3">
      <c r="A21" s="20" t="s">
        <v>54</v>
      </c>
      <c r="B21" s="8" t="s">
        <v>33</v>
      </c>
      <c r="C21" s="3">
        <v>0</v>
      </c>
      <c r="D21" s="3">
        <v>0</v>
      </c>
      <c r="E21" s="3">
        <v>0</v>
      </c>
      <c r="F21" s="3">
        <v>0</v>
      </c>
      <c r="G21" s="72">
        <f t="shared" si="5"/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73">
        <f t="shared" si="3"/>
        <v>1</v>
      </c>
      <c r="Q21" s="2"/>
    </row>
    <row r="22" spans="1:17" s="16" customFormat="1" x14ac:dyDescent="0.3">
      <c r="A22" s="20" t="s">
        <v>55</v>
      </c>
      <c r="B22" s="8" t="s">
        <v>33</v>
      </c>
      <c r="C22" s="3">
        <v>0</v>
      </c>
      <c r="D22" s="3">
        <v>0</v>
      </c>
      <c r="E22" s="3">
        <v>0</v>
      </c>
      <c r="F22" s="3">
        <v>0</v>
      </c>
      <c r="G22" s="72">
        <f t="shared" si="5"/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73">
        <f t="shared" si="3"/>
        <v>1</v>
      </c>
      <c r="Q22" s="2"/>
    </row>
    <row r="23" spans="1:17" s="16" customFormat="1" ht="18" customHeight="1" x14ac:dyDescent="0.3">
      <c r="A23" s="76" t="s">
        <v>34</v>
      </c>
      <c r="B23" s="73" t="s">
        <v>13</v>
      </c>
      <c r="C23" s="73">
        <f>+SUM(C24:C25)</f>
        <v>0</v>
      </c>
      <c r="D23" s="73">
        <f t="shared" ref="D23:P23" si="6">+SUM(D24:D25)</f>
        <v>0</v>
      </c>
      <c r="E23" s="73">
        <f t="shared" si="6"/>
        <v>0</v>
      </c>
      <c r="F23" s="73">
        <f t="shared" si="6"/>
        <v>0</v>
      </c>
      <c r="G23" s="12">
        <f>+SUM(G24:G25)</f>
        <v>0</v>
      </c>
      <c r="H23" s="73">
        <f>+SUM(H24:H25)</f>
        <v>3</v>
      </c>
      <c r="I23" s="73">
        <f t="shared" si="6"/>
        <v>0</v>
      </c>
      <c r="J23" s="73">
        <f t="shared" si="6"/>
        <v>1</v>
      </c>
      <c r="K23" s="73">
        <f t="shared" si="6"/>
        <v>0</v>
      </c>
      <c r="L23" s="73">
        <f t="shared" si="6"/>
        <v>2</v>
      </c>
      <c r="M23" s="73">
        <f t="shared" si="6"/>
        <v>0</v>
      </c>
      <c r="N23" s="73">
        <f t="shared" si="6"/>
        <v>0</v>
      </c>
      <c r="O23" s="73">
        <f t="shared" si="6"/>
        <v>0</v>
      </c>
      <c r="P23" s="77">
        <f t="shared" si="6"/>
        <v>6</v>
      </c>
      <c r="Q23" s="2"/>
    </row>
    <row r="24" spans="1:17" s="16" customFormat="1" x14ac:dyDescent="0.3">
      <c r="A24" s="20" t="s">
        <v>56</v>
      </c>
      <c r="B24" s="1" t="s">
        <v>16</v>
      </c>
      <c r="C24" s="3">
        <v>0</v>
      </c>
      <c r="D24" s="3">
        <v>0</v>
      </c>
      <c r="E24" s="3">
        <v>0</v>
      </c>
      <c r="F24" s="3">
        <v>0</v>
      </c>
      <c r="G24" s="72">
        <f>SUM(C24:F24)</f>
        <v>0</v>
      </c>
      <c r="H24" s="3">
        <v>3</v>
      </c>
      <c r="I24" s="3">
        <v>0</v>
      </c>
      <c r="J24" s="3">
        <v>1</v>
      </c>
      <c r="K24" s="3">
        <v>0</v>
      </c>
      <c r="L24" s="3">
        <v>2</v>
      </c>
      <c r="M24" s="3">
        <v>0</v>
      </c>
      <c r="N24" s="3">
        <v>0</v>
      </c>
      <c r="O24" s="3">
        <v>0</v>
      </c>
      <c r="P24" s="73">
        <f t="shared" si="3"/>
        <v>6</v>
      </c>
      <c r="Q24" s="2"/>
    </row>
    <row r="25" spans="1:17" x14ac:dyDescent="0.3">
      <c r="A25" s="20" t="s">
        <v>57</v>
      </c>
      <c r="B25" s="8" t="s">
        <v>35</v>
      </c>
      <c r="C25" s="3">
        <v>0</v>
      </c>
      <c r="D25" s="3">
        <v>0</v>
      </c>
      <c r="E25" s="3">
        <v>0</v>
      </c>
      <c r="F25" s="3">
        <v>0</v>
      </c>
      <c r="G25" s="72">
        <f>SUM(C25:F25)</f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73">
        <f t="shared" si="3"/>
        <v>0</v>
      </c>
    </row>
    <row r="26" spans="1:17" ht="18" customHeight="1" x14ac:dyDescent="0.3">
      <c r="A26" s="76" t="s">
        <v>36</v>
      </c>
      <c r="B26" s="73" t="s">
        <v>13</v>
      </c>
      <c r="C26" s="73">
        <f>+SUM(C27:C28)</f>
        <v>0</v>
      </c>
      <c r="D26" s="73">
        <f t="shared" ref="D26:P26" si="7">+SUM(D27:D28)</f>
        <v>0</v>
      </c>
      <c r="E26" s="73">
        <f t="shared" si="7"/>
        <v>0</v>
      </c>
      <c r="F26" s="73">
        <f t="shared" si="7"/>
        <v>0</v>
      </c>
      <c r="G26" s="12">
        <f>+SUM(G27:G28)</f>
        <v>0</v>
      </c>
      <c r="H26" s="73">
        <f>+SUM(H27:H28)</f>
        <v>4</v>
      </c>
      <c r="I26" s="73">
        <f t="shared" si="7"/>
        <v>0</v>
      </c>
      <c r="J26" s="73">
        <f t="shared" si="7"/>
        <v>2</v>
      </c>
      <c r="K26" s="73">
        <f t="shared" si="7"/>
        <v>0</v>
      </c>
      <c r="L26" s="73">
        <f t="shared" si="7"/>
        <v>8</v>
      </c>
      <c r="M26" s="73">
        <f t="shared" si="7"/>
        <v>0</v>
      </c>
      <c r="N26" s="73">
        <f t="shared" si="7"/>
        <v>5</v>
      </c>
      <c r="O26" s="73">
        <f t="shared" si="7"/>
        <v>0</v>
      </c>
      <c r="P26" s="77">
        <f t="shared" si="7"/>
        <v>19</v>
      </c>
    </row>
    <row r="27" spans="1:17" x14ac:dyDescent="0.3">
      <c r="A27" s="20" t="s">
        <v>58</v>
      </c>
      <c r="B27" s="4" t="s">
        <v>16</v>
      </c>
      <c r="C27" s="3">
        <v>0</v>
      </c>
      <c r="D27" s="3">
        <v>0</v>
      </c>
      <c r="E27" s="3">
        <v>0</v>
      </c>
      <c r="F27" s="3">
        <v>0</v>
      </c>
      <c r="G27" s="72">
        <f>SUM(C27:F27)</f>
        <v>0</v>
      </c>
      <c r="H27" s="3">
        <v>3</v>
      </c>
      <c r="I27" s="3">
        <v>0</v>
      </c>
      <c r="J27" s="3">
        <v>2</v>
      </c>
      <c r="K27" s="3">
        <v>0</v>
      </c>
      <c r="L27" s="3">
        <v>8</v>
      </c>
      <c r="M27" s="3">
        <v>0</v>
      </c>
      <c r="N27" s="3">
        <v>5</v>
      </c>
      <c r="O27" s="3">
        <v>0</v>
      </c>
      <c r="P27" s="73">
        <f t="shared" si="3"/>
        <v>18</v>
      </c>
    </row>
    <row r="28" spans="1:17" x14ac:dyDescent="0.3">
      <c r="A28" s="20" t="s">
        <v>59</v>
      </c>
      <c r="B28" s="5" t="s">
        <v>24</v>
      </c>
      <c r="C28" s="3">
        <v>0</v>
      </c>
      <c r="D28" s="3">
        <v>0</v>
      </c>
      <c r="E28" s="3">
        <v>0</v>
      </c>
      <c r="F28" s="3">
        <v>0</v>
      </c>
      <c r="G28" s="72">
        <f>SUM(C28:F28)</f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73">
        <f t="shared" si="3"/>
        <v>1</v>
      </c>
    </row>
    <row r="29" spans="1:17" ht="18" customHeight="1" x14ac:dyDescent="0.3">
      <c r="A29" s="76" t="s">
        <v>37</v>
      </c>
      <c r="B29" s="73" t="s">
        <v>13</v>
      </c>
      <c r="C29" s="73">
        <f>+SUM(C30:C31)</f>
        <v>0</v>
      </c>
      <c r="D29" s="73">
        <f t="shared" ref="D29:O29" si="8">+SUM(D30:D31)</f>
        <v>0</v>
      </c>
      <c r="E29" s="73">
        <f t="shared" si="8"/>
        <v>0</v>
      </c>
      <c r="F29" s="73">
        <f t="shared" si="8"/>
        <v>0</v>
      </c>
      <c r="G29" s="12">
        <f>+SUM(G30:G31)</f>
        <v>0</v>
      </c>
      <c r="H29" s="73">
        <f>+SUM(H30:H31)</f>
        <v>3</v>
      </c>
      <c r="I29" s="73">
        <f t="shared" si="8"/>
        <v>0</v>
      </c>
      <c r="J29" s="73">
        <f t="shared" si="8"/>
        <v>2</v>
      </c>
      <c r="K29" s="73">
        <f t="shared" si="8"/>
        <v>0</v>
      </c>
      <c r="L29" s="73">
        <f t="shared" si="8"/>
        <v>2</v>
      </c>
      <c r="M29" s="73">
        <f t="shared" si="8"/>
        <v>0</v>
      </c>
      <c r="N29" s="73">
        <f t="shared" si="8"/>
        <v>6</v>
      </c>
      <c r="O29" s="73">
        <f t="shared" si="8"/>
        <v>0</v>
      </c>
      <c r="P29" s="77">
        <f>+SUM(P30:P31)</f>
        <v>13</v>
      </c>
    </row>
    <row r="30" spans="1:17" x14ac:dyDescent="0.3">
      <c r="A30" s="20" t="s">
        <v>60</v>
      </c>
      <c r="B30" s="4" t="s">
        <v>16</v>
      </c>
      <c r="C30" s="3">
        <v>0</v>
      </c>
      <c r="D30" s="3">
        <v>0</v>
      </c>
      <c r="E30" s="3">
        <v>0</v>
      </c>
      <c r="F30" s="3">
        <v>0</v>
      </c>
      <c r="G30" s="72">
        <f>SUM(C30:F30)</f>
        <v>0</v>
      </c>
      <c r="H30" s="3">
        <v>2</v>
      </c>
      <c r="I30" s="3">
        <v>0</v>
      </c>
      <c r="J30" s="3">
        <v>2</v>
      </c>
      <c r="K30" s="3">
        <v>0</v>
      </c>
      <c r="L30" s="3">
        <v>2</v>
      </c>
      <c r="M30" s="3">
        <v>0</v>
      </c>
      <c r="N30" s="3">
        <v>6</v>
      </c>
      <c r="O30" s="3">
        <v>0</v>
      </c>
      <c r="P30" s="73">
        <f t="shared" si="3"/>
        <v>12</v>
      </c>
    </row>
    <row r="31" spans="1:17" x14ac:dyDescent="0.3">
      <c r="A31" s="20" t="s">
        <v>61</v>
      </c>
      <c r="B31" s="4" t="s">
        <v>24</v>
      </c>
      <c r="C31" s="3">
        <v>0</v>
      </c>
      <c r="D31" s="3">
        <v>0</v>
      </c>
      <c r="E31" s="3">
        <v>0</v>
      </c>
      <c r="F31" s="3">
        <v>0</v>
      </c>
      <c r="G31" s="72">
        <f>SUM(C31:F31)</f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73">
        <f t="shared" si="3"/>
        <v>1</v>
      </c>
    </row>
    <row r="32" spans="1:17" ht="18" customHeight="1" x14ac:dyDescent="0.3">
      <c r="A32" s="76" t="s">
        <v>38</v>
      </c>
      <c r="B32" s="73" t="s">
        <v>13</v>
      </c>
      <c r="C32" s="73">
        <f>+SUM(C33:C34)</f>
        <v>0</v>
      </c>
      <c r="D32" s="73">
        <f t="shared" ref="D32:O32" si="9">+SUM(D33:D34)</f>
        <v>0</v>
      </c>
      <c r="E32" s="73">
        <f t="shared" si="9"/>
        <v>0</v>
      </c>
      <c r="F32" s="73">
        <f t="shared" si="9"/>
        <v>0</v>
      </c>
      <c r="G32" s="12">
        <f>+SUM(G33:G34)</f>
        <v>0</v>
      </c>
      <c r="H32" s="73">
        <f>+SUM(H33:H34)</f>
        <v>2</v>
      </c>
      <c r="I32" s="73">
        <f t="shared" si="9"/>
        <v>0</v>
      </c>
      <c r="J32" s="73">
        <f t="shared" si="9"/>
        <v>0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si="9"/>
        <v>0</v>
      </c>
      <c r="O32" s="73">
        <f t="shared" si="9"/>
        <v>0</v>
      </c>
      <c r="P32" s="77">
        <f>+SUM(P33:P34)</f>
        <v>2</v>
      </c>
    </row>
    <row r="33" spans="1:16" x14ac:dyDescent="0.3">
      <c r="A33" s="25" t="s">
        <v>69</v>
      </c>
      <c r="B33" s="4" t="s">
        <v>24</v>
      </c>
      <c r="C33" s="3">
        <v>0</v>
      </c>
      <c r="D33" s="3">
        <v>0</v>
      </c>
      <c r="E33" s="3">
        <v>0</v>
      </c>
      <c r="F33" s="3">
        <v>0</v>
      </c>
      <c r="G33" s="72">
        <f>SUM(C33:F33)</f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73">
        <f t="shared" si="3"/>
        <v>1</v>
      </c>
    </row>
    <row r="34" spans="1:16" x14ac:dyDescent="0.3">
      <c r="A34" s="25" t="s">
        <v>70</v>
      </c>
      <c r="B34" s="4" t="s">
        <v>19</v>
      </c>
      <c r="C34" s="3">
        <v>0</v>
      </c>
      <c r="D34" s="3">
        <v>0</v>
      </c>
      <c r="E34" s="3">
        <v>0</v>
      </c>
      <c r="F34" s="3">
        <v>0</v>
      </c>
      <c r="G34" s="72">
        <f>SUM(C34:F34)</f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73">
        <f t="shared" si="3"/>
        <v>1</v>
      </c>
    </row>
    <row r="35" spans="1:16" ht="18" customHeight="1" x14ac:dyDescent="0.3">
      <c r="A35" s="76" t="s">
        <v>39</v>
      </c>
      <c r="B35" s="73" t="s">
        <v>13</v>
      </c>
      <c r="C35" s="73">
        <f>+SUM(C36:C37)</f>
        <v>0</v>
      </c>
      <c r="D35" s="73">
        <f t="shared" ref="D35:O35" si="10">+SUM(D36:D37)</f>
        <v>0</v>
      </c>
      <c r="E35" s="73">
        <f t="shared" si="10"/>
        <v>0</v>
      </c>
      <c r="F35" s="73">
        <f t="shared" si="10"/>
        <v>0</v>
      </c>
      <c r="G35" s="12">
        <f t="shared" si="10"/>
        <v>0</v>
      </c>
      <c r="H35" s="73">
        <f>+SUM(H36:H37)</f>
        <v>4</v>
      </c>
      <c r="I35" s="73">
        <f t="shared" si="10"/>
        <v>0</v>
      </c>
      <c r="J35" s="73">
        <f t="shared" si="10"/>
        <v>0</v>
      </c>
      <c r="K35" s="73">
        <f t="shared" si="10"/>
        <v>0</v>
      </c>
      <c r="L35" s="73">
        <f t="shared" si="10"/>
        <v>0</v>
      </c>
      <c r="M35" s="73">
        <f t="shared" si="10"/>
        <v>0</v>
      </c>
      <c r="N35" s="73">
        <f t="shared" si="10"/>
        <v>0</v>
      </c>
      <c r="O35" s="73">
        <f t="shared" si="10"/>
        <v>0</v>
      </c>
      <c r="P35" s="77">
        <f>+SUM(P36:P37)</f>
        <v>4</v>
      </c>
    </row>
    <row r="36" spans="1:16" x14ac:dyDescent="0.3">
      <c r="A36" s="20" t="s">
        <v>62</v>
      </c>
      <c r="B36" s="4" t="s">
        <v>24</v>
      </c>
      <c r="C36" s="3">
        <v>0</v>
      </c>
      <c r="D36" s="3">
        <v>0</v>
      </c>
      <c r="E36" s="3">
        <v>0</v>
      </c>
      <c r="F36" s="3">
        <v>0</v>
      </c>
      <c r="G36" s="72">
        <f>SUM(C36:F36)</f>
        <v>0</v>
      </c>
      <c r="H36" s="3">
        <v>2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73">
        <f t="shared" si="3"/>
        <v>2</v>
      </c>
    </row>
    <row r="37" spans="1:16" x14ac:dyDescent="0.3">
      <c r="A37" s="20" t="s">
        <v>63</v>
      </c>
      <c r="B37" s="10" t="s">
        <v>19</v>
      </c>
      <c r="C37" s="3">
        <v>0</v>
      </c>
      <c r="D37" s="3">
        <v>0</v>
      </c>
      <c r="E37" s="3">
        <v>0</v>
      </c>
      <c r="F37" s="3">
        <v>0</v>
      </c>
      <c r="G37" s="72">
        <f>SUM(C37:F37)</f>
        <v>0</v>
      </c>
      <c r="H37" s="3">
        <v>2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73">
        <f t="shared" si="3"/>
        <v>2</v>
      </c>
    </row>
    <row r="38" spans="1:16" ht="18" customHeight="1" x14ac:dyDescent="0.3">
      <c r="A38" s="76" t="s">
        <v>40</v>
      </c>
      <c r="B38" s="73"/>
      <c r="C38" s="73">
        <f>+SUM(C39:C40)</f>
        <v>0</v>
      </c>
      <c r="D38" s="73">
        <f t="shared" ref="D38:O38" si="11">+SUM(D39:D40)</f>
        <v>0</v>
      </c>
      <c r="E38" s="73">
        <f t="shared" si="11"/>
        <v>0</v>
      </c>
      <c r="F38" s="73">
        <f t="shared" si="11"/>
        <v>0</v>
      </c>
      <c r="G38" s="12">
        <f t="shared" si="11"/>
        <v>0</v>
      </c>
      <c r="H38" s="73">
        <f>+SUM(H39:H40)</f>
        <v>2</v>
      </c>
      <c r="I38" s="73">
        <f t="shared" si="11"/>
        <v>0</v>
      </c>
      <c r="J38" s="73">
        <f t="shared" si="11"/>
        <v>0</v>
      </c>
      <c r="K38" s="73">
        <f t="shared" si="11"/>
        <v>0</v>
      </c>
      <c r="L38" s="73">
        <f t="shared" si="11"/>
        <v>0</v>
      </c>
      <c r="M38" s="73">
        <f t="shared" si="11"/>
        <v>0</v>
      </c>
      <c r="N38" s="73">
        <f t="shared" si="11"/>
        <v>0</v>
      </c>
      <c r="O38" s="73">
        <f t="shared" si="11"/>
        <v>0</v>
      </c>
      <c r="P38" s="77">
        <f>+SUM(P39:P40)</f>
        <v>2</v>
      </c>
    </row>
    <row r="39" spans="1:16" x14ac:dyDescent="0.3">
      <c r="A39" s="20" t="s">
        <v>64</v>
      </c>
      <c r="B39" s="7" t="s">
        <v>24</v>
      </c>
      <c r="C39" s="3">
        <v>0</v>
      </c>
      <c r="D39" s="3">
        <v>0</v>
      </c>
      <c r="E39" s="3">
        <v>0</v>
      </c>
      <c r="F39" s="3">
        <v>0</v>
      </c>
      <c r="G39" s="72">
        <f>SUM(C39:F39)</f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73">
        <f t="shared" si="3"/>
        <v>1</v>
      </c>
    </row>
    <row r="40" spans="1:16" x14ac:dyDescent="0.3">
      <c r="A40" s="20" t="s">
        <v>65</v>
      </c>
      <c r="B40" s="7" t="s">
        <v>24</v>
      </c>
      <c r="C40" s="3">
        <v>0</v>
      </c>
      <c r="D40" s="3">
        <v>0</v>
      </c>
      <c r="E40" s="3">
        <v>0</v>
      </c>
      <c r="F40" s="3">
        <v>0</v>
      </c>
      <c r="G40" s="72">
        <f>SUM(C40:F40)</f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73">
        <f t="shared" si="3"/>
        <v>1</v>
      </c>
    </row>
    <row r="41" spans="1:16" ht="18" customHeight="1" x14ac:dyDescent="0.3">
      <c r="A41" s="76" t="s">
        <v>41</v>
      </c>
      <c r="B41" s="73"/>
      <c r="C41" s="73">
        <f>+SUM(C42:C43)</f>
        <v>0</v>
      </c>
      <c r="D41" s="73">
        <f t="shared" ref="D41:O41" si="12">+SUM(D42:D43)</f>
        <v>0</v>
      </c>
      <c r="E41" s="73">
        <f t="shared" si="12"/>
        <v>0</v>
      </c>
      <c r="F41" s="73">
        <f t="shared" si="12"/>
        <v>0</v>
      </c>
      <c r="G41" s="12">
        <f t="shared" si="12"/>
        <v>0</v>
      </c>
      <c r="H41" s="73">
        <f>+SUM(H42:H43)</f>
        <v>2</v>
      </c>
      <c r="I41" s="73">
        <f t="shared" si="12"/>
        <v>0</v>
      </c>
      <c r="J41" s="73">
        <f t="shared" si="12"/>
        <v>0</v>
      </c>
      <c r="K41" s="73">
        <f t="shared" si="12"/>
        <v>0</v>
      </c>
      <c r="L41" s="73">
        <f t="shared" si="12"/>
        <v>0</v>
      </c>
      <c r="M41" s="73">
        <f t="shared" si="12"/>
        <v>0</v>
      </c>
      <c r="N41" s="73">
        <f t="shared" si="12"/>
        <v>0</v>
      </c>
      <c r="O41" s="73">
        <f t="shared" si="12"/>
        <v>0</v>
      </c>
      <c r="P41" s="77">
        <f>+SUM(P42:P43)</f>
        <v>2</v>
      </c>
    </row>
    <row r="42" spans="1:16" x14ac:dyDescent="0.3">
      <c r="A42" s="20" t="s">
        <v>66</v>
      </c>
      <c r="B42" s="9" t="s">
        <v>24</v>
      </c>
      <c r="C42" s="3">
        <v>0</v>
      </c>
      <c r="D42" s="3">
        <v>0</v>
      </c>
      <c r="E42" s="3">
        <v>0</v>
      </c>
      <c r="F42" s="3">
        <v>0</v>
      </c>
      <c r="G42" s="72">
        <f>SUM(C42:F42)</f>
        <v>0</v>
      </c>
      <c r="H42" s="3">
        <v>1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73">
        <f t="shared" si="3"/>
        <v>1</v>
      </c>
    </row>
    <row r="43" spans="1:16" x14ac:dyDescent="0.3">
      <c r="A43" s="20" t="s">
        <v>67</v>
      </c>
      <c r="B43" s="23" t="s">
        <v>24</v>
      </c>
      <c r="C43" s="3">
        <v>0</v>
      </c>
      <c r="D43" s="3">
        <v>0</v>
      </c>
      <c r="E43" s="3">
        <v>0</v>
      </c>
      <c r="F43" s="3">
        <v>0</v>
      </c>
      <c r="G43" s="72">
        <f>SUM(C43:F43)</f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73">
        <f t="shared" si="3"/>
        <v>1</v>
      </c>
    </row>
    <row r="44" spans="1:16" x14ac:dyDescent="0.3">
      <c r="A44" s="76" t="s">
        <v>538</v>
      </c>
      <c r="B44" s="73"/>
      <c r="C44" s="73">
        <f>+SUM(C45)</f>
        <v>0</v>
      </c>
      <c r="D44" s="73">
        <f t="shared" ref="D44:P44" si="13">+SUM(D45)</f>
        <v>0</v>
      </c>
      <c r="E44" s="73">
        <f t="shared" si="13"/>
        <v>0</v>
      </c>
      <c r="F44" s="73">
        <f t="shared" si="13"/>
        <v>0</v>
      </c>
      <c r="G44" s="12">
        <f t="shared" si="13"/>
        <v>0</v>
      </c>
      <c r="H44" s="73">
        <f>+SUM(H45)</f>
        <v>1</v>
      </c>
      <c r="I44" s="73">
        <f t="shared" si="13"/>
        <v>0</v>
      </c>
      <c r="J44" s="73">
        <f t="shared" si="13"/>
        <v>0</v>
      </c>
      <c r="K44" s="73">
        <f t="shared" si="13"/>
        <v>0</v>
      </c>
      <c r="L44" s="73">
        <f t="shared" si="13"/>
        <v>0</v>
      </c>
      <c r="M44" s="73">
        <f t="shared" si="13"/>
        <v>0</v>
      </c>
      <c r="N44" s="73">
        <f t="shared" si="13"/>
        <v>0</v>
      </c>
      <c r="O44" s="73">
        <f t="shared" si="13"/>
        <v>0</v>
      </c>
      <c r="P44" s="77">
        <f t="shared" si="13"/>
        <v>1</v>
      </c>
    </row>
    <row r="45" spans="1:16" x14ac:dyDescent="0.3">
      <c r="A45" s="54" t="s">
        <v>539</v>
      </c>
      <c r="B45" s="62" t="s">
        <v>24</v>
      </c>
      <c r="C45" s="3">
        <v>0</v>
      </c>
      <c r="D45" s="3">
        <v>0</v>
      </c>
      <c r="E45" s="3">
        <v>0</v>
      </c>
      <c r="F45" s="3">
        <v>0</v>
      </c>
      <c r="G45" s="72">
        <v>0</v>
      </c>
      <c r="H45" s="3">
        <v>1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73">
        <f>SUM(H45:O45)</f>
        <v>1</v>
      </c>
    </row>
    <row r="46" spans="1:16" ht="18" customHeight="1" x14ac:dyDescent="0.3">
      <c r="A46" s="76" t="s">
        <v>42</v>
      </c>
      <c r="B46" s="73"/>
      <c r="C46" s="73">
        <f>+SUM(C47:C48)</f>
        <v>0</v>
      </c>
      <c r="D46" s="73">
        <f t="shared" ref="D46:O46" si="14">+SUM(D47:D48)</f>
        <v>0</v>
      </c>
      <c r="E46" s="73">
        <f t="shared" si="14"/>
        <v>0</v>
      </c>
      <c r="F46" s="73">
        <f t="shared" si="14"/>
        <v>0</v>
      </c>
      <c r="G46" s="12">
        <f t="shared" si="14"/>
        <v>0</v>
      </c>
      <c r="H46" s="73">
        <f>+SUM(H47:H48)</f>
        <v>3</v>
      </c>
      <c r="I46" s="73">
        <f t="shared" si="14"/>
        <v>0</v>
      </c>
      <c r="J46" s="73">
        <f t="shared" si="14"/>
        <v>0</v>
      </c>
      <c r="K46" s="73">
        <f t="shared" si="14"/>
        <v>0</v>
      </c>
      <c r="L46" s="73">
        <f t="shared" si="14"/>
        <v>0</v>
      </c>
      <c r="M46" s="73">
        <f t="shared" si="14"/>
        <v>0</v>
      </c>
      <c r="N46" s="73">
        <f t="shared" si="14"/>
        <v>0</v>
      </c>
      <c r="O46" s="73">
        <f t="shared" si="14"/>
        <v>0</v>
      </c>
      <c r="P46" s="77">
        <f>+SUM(P47:P48)</f>
        <v>3</v>
      </c>
    </row>
    <row r="47" spans="1:16" x14ac:dyDescent="0.3">
      <c r="A47" s="20" t="s">
        <v>68</v>
      </c>
      <c r="B47" s="9" t="s">
        <v>33</v>
      </c>
      <c r="C47" s="3">
        <v>0</v>
      </c>
      <c r="D47" s="3">
        <v>0</v>
      </c>
      <c r="E47" s="3">
        <v>0</v>
      </c>
      <c r="F47" s="3">
        <v>0</v>
      </c>
      <c r="G47" s="72">
        <f>SUM(C47:F47)</f>
        <v>0</v>
      </c>
      <c r="H47" s="3">
        <v>2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73">
        <f t="shared" si="3"/>
        <v>2</v>
      </c>
    </row>
    <row r="48" spans="1:16" x14ac:dyDescent="0.3">
      <c r="A48" s="20" t="s">
        <v>43</v>
      </c>
      <c r="B48" s="13" t="s">
        <v>24</v>
      </c>
      <c r="C48" s="3">
        <v>0</v>
      </c>
      <c r="D48" s="3">
        <v>0</v>
      </c>
      <c r="E48" s="3">
        <v>0</v>
      </c>
      <c r="F48" s="3">
        <v>0</v>
      </c>
      <c r="G48" s="72">
        <f>SUM(C48:F48)</f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73">
        <f t="shared" si="3"/>
        <v>1</v>
      </c>
    </row>
    <row r="49" spans="1:17" ht="27" customHeight="1" x14ac:dyDescent="0.3">
      <c r="A49" s="96" t="s">
        <v>23</v>
      </c>
      <c r="B49" s="97"/>
      <c r="C49" s="89">
        <f>+C6+C12+C15+C23+C26+C29+C32+C35+C38+C41+C46+C44</f>
        <v>0</v>
      </c>
      <c r="D49" s="89">
        <f t="shared" ref="D49:P49" si="15">+D6+D12+D15+D23+D26+D29+D32+D35+D38+D41+D46+D44</f>
        <v>0</v>
      </c>
      <c r="E49" s="89">
        <f t="shared" si="15"/>
        <v>6</v>
      </c>
      <c r="F49" s="89">
        <f t="shared" si="15"/>
        <v>0</v>
      </c>
      <c r="G49" s="82">
        <f t="shared" si="15"/>
        <v>6</v>
      </c>
      <c r="H49" s="89">
        <f t="shared" si="15"/>
        <v>83</v>
      </c>
      <c r="I49" s="89">
        <f t="shared" si="15"/>
        <v>24</v>
      </c>
      <c r="J49" s="89">
        <f t="shared" si="15"/>
        <v>28</v>
      </c>
      <c r="K49" s="89">
        <f t="shared" si="15"/>
        <v>24</v>
      </c>
      <c r="L49" s="89">
        <f t="shared" si="15"/>
        <v>35</v>
      </c>
      <c r="M49" s="89">
        <f t="shared" si="15"/>
        <v>6</v>
      </c>
      <c r="N49" s="89">
        <f t="shared" si="15"/>
        <v>32</v>
      </c>
      <c r="O49" s="89">
        <f t="shared" si="15"/>
        <v>0</v>
      </c>
      <c r="P49" s="78">
        <f t="shared" si="15"/>
        <v>238</v>
      </c>
    </row>
    <row r="50" spans="1:17" s="16" customFormat="1" ht="6" customHeight="1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s="16" customFormat="1" x14ac:dyDescent="0.3">
      <c r="A51" s="98" t="s">
        <v>44</v>
      </c>
      <c r="B51" s="98"/>
      <c r="C51" s="98"/>
      <c r="D51" s="98"/>
      <c r="E51" s="98"/>
      <c r="F51" s="98"/>
      <c r="G51" s="98"/>
      <c r="H51" s="98"/>
      <c r="I51" s="98"/>
      <c r="J51" s="2"/>
      <c r="K51" s="2"/>
      <c r="L51" s="2"/>
      <c r="M51" s="2"/>
      <c r="N51" s="2"/>
      <c r="O51" s="2"/>
      <c r="P51" s="2"/>
    </row>
  </sheetData>
  <mergeCells count="16">
    <mergeCell ref="P3:P5"/>
    <mergeCell ref="A1:P1"/>
    <mergeCell ref="A2:P2"/>
    <mergeCell ref="C3:O3"/>
    <mergeCell ref="L4:L5"/>
    <mergeCell ref="M4:M5"/>
    <mergeCell ref="A49:B49"/>
    <mergeCell ref="A51:I51"/>
    <mergeCell ref="N4:N5"/>
    <mergeCell ref="A3:A5"/>
    <mergeCell ref="B3:B5"/>
    <mergeCell ref="C4:G4"/>
    <mergeCell ref="H4:H5"/>
    <mergeCell ref="I4:I5"/>
    <mergeCell ref="J4:J5"/>
    <mergeCell ref="K4:K5"/>
  </mergeCells>
  <printOptions horizontalCentered="1"/>
  <pageMargins left="0" right="0" top="0.98425196850393704" bottom="0.59055118110236227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Q48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4" sqref="L4:L5"/>
    </sheetView>
  </sheetViews>
  <sheetFormatPr baseColWidth="10" defaultColWidth="11.44140625" defaultRowHeight="14.4" x14ac:dyDescent="0.3"/>
  <cols>
    <col min="1" max="1" width="29.109375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542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01" t="s">
        <v>517</v>
      </c>
      <c r="B3" s="102" t="s">
        <v>0</v>
      </c>
      <c r="C3" s="111" t="s">
        <v>516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07" t="s">
        <v>23</v>
      </c>
      <c r="Q3" s="11"/>
    </row>
    <row r="4" spans="1:17" s="15" customFormat="1" ht="15" customHeight="1" x14ac:dyDescent="0.3">
      <c r="A4" s="101"/>
      <c r="B4" s="102"/>
      <c r="C4" s="103" t="s">
        <v>2</v>
      </c>
      <c r="D4" s="104"/>
      <c r="E4" s="104"/>
      <c r="F4" s="104"/>
      <c r="G4" s="105"/>
      <c r="H4" s="105" t="s">
        <v>3</v>
      </c>
      <c r="I4" s="100" t="s">
        <v>4</v>
      </c>
      <c r="J4" s="100" t="s">
        <v>5</v>
      </c>
      <c r="K4" s="100" t="s">
        <v>6</v>
      </c>
      <c r="L4" s="100" t="s">
        <v>7</v>
      </c>
      <c r="M4" s="100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01"/>
      <c r="B5" s="102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6"/>
      <c r="I5" s="102"/>
      <c r="J5" s="102"/>
      <c r="K5" s="102"/>
      <c r="L5" s="102"/>
      <c r="M5" s="102"/>
      <c r="N5" s="100"/>
      <c r="O5" s="81" t="s">
        <v>25</v>
      </c>
      <c r="P5" s="109"/>
      <c r="Q5" s="11"/>
    </row>
    <row r="6" spans="1:17" ht="18" customHeight="1" x14ac:dyDescent="0.3">
      <c r="A6" s="76" t="s">
        <v>72</v>
      </c>
      <c r="B6" s="73" t="s">
        <v>13</v>
      </c>
      <c r="C6" s="73">
        <f t="shared" ref="C6:G6" si="0">+SUM(C7:C8)</f>
        <v>0</v>
      </c>
      <c r="D6" s="73">
        <f t="shared" si="0"/>
        <v>0</v>
      </c>
      <c r="E6" s="73">
        <f t="shared" si="0"/>
        <v>0</v>
      </c>
      <c r="F6" s="73">
        <f t="shared" si="0"/>
        <v>0</v>
      </c>
      <c r="G6" s="12">
        <f t="shared" si="0"/>
        <v>0</v>
      </c>
      <c r="H6" s="73">
        <f t="shared" ref="H6:P6" si="1">+SUM(H7:H8)</f>
        <v>10</v>
      </c>
      <c r="I6" s="73">
        <f t="shared" si="1"/>
        <v>14</v>
      </c>
      <c r="J6" s="73">
        <f t="shared" si="1"/>
        <v>11</v>
      </c>
      <c r="K6" s="73">
        <f t="shared" si="1"/>
        <v>2</v>
      </c>
      <c r="L6" s="73">
        <f t="shared" si="1"/>
        <v>14</v>
      </c>
      <c r="M6" s="73">
        <f t="shared" si="1"/>
        <v>0</v>
      </c>
      <c r="N6" s="73">
        <f t="shared" si="1"/>
        <v>0</v>
      </c>
      <c r="O6" s="73">
        <f t="shared" si="1"/>
        <v>0</v>
      </c>
      <c r="P6" s="77">
        <f t="shared" si="1"/>
        <v>51</v>
      </c>
    </row>
    <row r="7" spans="1:17" s="16" customFormat="1" ht="14.25" customHeight="1" x14ac:dyDescent="0.3">
      <c r="A7" s="20" t="s">
        <v>20</v>
      </c>
      <c r="B7" s="1" t="s">
        <v>18</v>
      </c>
      <c r="C7" s="3">
        <v>0</v>
      </c>
      <c r="D7" s="3">
        <v>0</v>
      </c>
      <c r="E7" s="3">
        <v>0</v>
      </c>
      <c r="F7" s="3">
        <v>0</v>
      </c>
      <c r="G7" s="72">
        <f>SUM(C7:F7)</f>
        <v>0</v>
      </c>
      <c r="H7" s="3">
        <v>9</v>
      </c>
      <c r="I7" s="3">
        <v>14</v>
      </c>
      <c r="J7" s="3">
        <v>11</v>
      </c>
      <c r="K7" s="3">
        <v>2</v>
      </c>
      <c r="L7" s="3">
        <v>14</v>
      </c>
      <c r="M7" s="3">
        <v>0</v>
      </c>
      <c r="N7" s="3">
        <v>0</v>
      </c>
      <c r="O7" s="3">
        <v>0</v>
      </c>
      <c r="P7" s="73">
        <f>+SUM(G7:O7)</f>
        <v>50</v>
      </c>
      <c r="Q7" s="2"/>
    </row>
    <row r="8" spans="1:17" s="16" customFormat="1" ht="14.25" customHeight="1" x14ac:dyDescent="0.3">
      <c r="A8" s="55" t="s">
        <v>530</v>
      </c>
      <c r="B8" s="1" t="s">
        <v>24</v>
      </c>
      <c r="C8" s="3">
        <v>0</v>
      </c>
      <c r="D8" s="3">
        <v>0</v>
      </c>
      <c r="E8" s="3">
        <v>0</v>
      </c>
      <c r="F8" s="3">
        <v>0</v>
      </c>
      <c r="G8" s="72">
        <f t="shared" ref="G8" si="2">SUM(C8:F8)</f>
        <v>0</v>
      </c>
      <c r="H8" s="3">
        <v>1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73">
        <f>+SUM(G8:O8)</f>
        <v>1</v>
      </c>
      <c r="Q8" s="2"/>
    </row>
    <row r="9" spans="1:17" s="16" customFormat="1" ht="18" customHeight="1" x14ac:dyDescent="0.3">
      <c r="A9" s="76" t="s">
        <v>74</v>
      </c>
      <c r="B9" s="73" t="s">
        <v>13</v>
      </c>
      <c r="C9" s="73">
        <f t="shared" ref="C9:P9" si="3">+SUM(C10:C10)</f>
        <v>0</v>
      </c>
      <c r="D9" s="73">
        <f t="shared" si="3"/>
        <v>0</v>
      </c>
      <c r="E9" s="73">
        <f t="shared" si="3"/>
        <v>0</v>
      </c>
      <c r="F9" s="73">
        <f t="shared" si="3"/>
        <v>0</v>
      </c>
      <c r="G9" s="12">
        <f t="shared" si="3"/>
        <v>0</v>
      </c>
      <c r="H9" s="73">
        <f t="shared" si="3"/>
        <v>1</v>
      </c>
      <c r="I9" s="73">
        <f t="shared" si="3"/>
        <v>0</v>
      </c>
      <c r="J9" s="73">
        <f t="shared" si="3"/>
        <v>0</v>
      </c>
      <c r="K9" s="73">
        <f t="shared" si="3"/>
        <v>0</v>
      </c>
      <c r="L9" s="73">
        <f t="shared" si="3"/>
        <v>0</v>
      </c>
      <c r="M9" s="73">
        <f t="shared" si="3"/>
        <v>0</v>
      </c>
      <c r="N9" s="73">
        <f t="shared" si="3"/>
        <v>0</v>
      </c>
      <c r="O9" s="73">
        <f t="shared" si="3"/>
        <v>0</v>
      </c>
      <c r="P9" s="77">
        <f t="shared" si="3"/>
        <v>1</v>
      </c>
      <c r="Q9" s="2"/>
    </row>
    <row r="10" spans="1:17" s="16" customFormat="1" ht="18.75" customHeight="1" x14ac:dyDescent="0.3">
      <c r="A10" s="20" t="s">
        <v>21</v>
      </c>
      <c r="B10" s="8" t="s">
        <v>24</v>
      </c>
      <c r="C10" s="3">
        <v>0</v>
      </c>
      <c r="D10" s="3">
        <v>0</v>
      </c>
      <c r="E10" s="3">
        <v>0</v>
      </c>
      <c r="F10" s="3">
        <v>0</v>
      </c>
      <c r="G10" s="72">
        <f>SUM(C10:F10)</f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73">
        <f>+SUM(G10:O10)</f>
        <v>1</v>
      </c>
      <c r="Q10" s="2"/>
    </row>
    <row r="11" spans="1:17" s="16" customFormat="1" ht="18" customHeight="1" x14ac:dyDescent="0.3">
      <c r="A11" s="76" t="s">
        <v>75</v>
      </c>
      <c r="B11" s="73" t="s">
        <v>13</v>
      </c>
      <c r="C11" s="73">
        <f>+SUM(C12:C13)</f>
        <v>0</v>
      </c>
      <c r="D11" s="73">
        <f t="shared" ref="D11:P11" si="4">+SUM(D12:D13)</f>
        <v>0</v>
      </c>
      <c r="E11" s="73">
        <f t="shared" si="4"/>
        <v>0</v>
      </c>
      <c r="F11" s="73">
        <f t="shared" si="4"/>
        <v>0</v>
      </c>
      <c r="G11" s="12">
        <f t="shared" si="4"/>
        <v>0</v>
      </c>
      <c r="H11" s="73">
        <f t="shared" si="4"/>
        <v>3</v>
      </c>
      <c r="I11" s="73">
        <f t="shared" si="4"/>
        <v>3</v>
      </c>
      <c r="J11" s="73">
        <f t="shared" si="4"/>
        <v>1</v>
      </c>
      <c r="K11" s="73">
        <f t="shared" si="4"/>
        <v>0</v>
      </c>
      <c r="L11" s="73">
        <f t="shared" si="4"/>
        <v>3</v>
      </c>
      <c r="M11" s="73">
        <f t="shared" si="4"/>
        <v>0</v>
      </c>
      <c r="N11" s="73">
        <f t="shared" si="4"/>
        <v>2</v>
      </c>
      <c r="O11" s="73">
        <f t="shared" si="4"/>
        <v>0</v>
      </c>
      <c r="P11" s="77">
        <f t="shared" si="4"/>
        <v>12</v>
      </c>
      <c r="Q11" s="2"/>
    </row>
    <row r="12" spans="1:17" s="16" customFormat="1" x14ac:dyDescent="0.3">
      <c r="A12" s="24" t="s">
        <v>100</v>
      </c>
      <c r="B12" s="8" t="s">
        <v>16</v>
      </c>
      <c r="C12" s="3">
        <v>0</v>
      </c>
      <c r="D12" s="3">
        <v>0</v>
      </c>
      <c r="E12" s="3">
        <v>0</v>
      </c>
      <c r="F12" s="3">
        <v>0</v>
      </c>
      <c r="G12" s="72">
        <f>SUM(C12:F12)</f>
        <v>0</v>
      </c>
      <c r="H12" s="3">
        <v>3</v>
      </c>
      <c r="I12" s="3">
        <v>3</v>
      </c>
      <c r="J12" s="3">
        <v>1</v>
      </c>
      <c r="K12" s="3">
        <v>0</v>
      </c>
      <c r="L12" s="3">
        <v>3</v>
      </c>
      <c r="M12" s="3">
        <v>0</v>
      </c>
      <c r="N12" s="3">
        <v>2</v>
      </c>
      <c r="O12" s="3">
        <v>0</v>
      </c>
      <c r="P12" s="73">
        <f>+SUM(G12:O12)</f>
        <v>12</v>
      </c>
      <c r="Q12" s="2"/>
    </row>
    <row r="13" spans="1:17" s="16" customFormat="1" x14ac:dyDescent="0.3">
      <c r="A13" s="24" t="s">
        <v>533</v>
      </c>
      <c r="B13" s="8" t="s">
        <v>24</v>
      </c>
      <c r="C13" s="3">
        <v>0</v>
      </c>
      <c r="D13" s="3">
        <v>0</v>
      </c>
      <c r="E13" s="3">
        <v>0</v>
      </c>
      <c r="F13" s="3">
        <v>0</v>
      </c>
      <c r="G13" s="72">
        <f>SUM(C13:F13)</f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73">
        <f>+SUM(G13:O13)</f>
        <v>0</v>
      </c>
      <c r="Q13" s="2"/>
    </row>
    <row r="14" spans="1:17" s="16" customFormat="1" ht="18" customHeight="1" x14ac:dyDescent="0.3">
      <c r="A14" s="76" t="s">
        <v>76</v>
      </c>
      <c r="B14" s="73" t="s">
        <v>13</v>
      </c>
      <c r="C14" s="73">
        <f t="shared" ref="C14:P14" si="5">+SUM(C15:C15)</f>
        <v>0</v>
      </c>
      <c r="D14" s="73">
        <f t="shared" si="5"/>
        <v>0</v>
      </c>
      <c r="E14" s="73">
        <f t="shared" si="5"/>
        <v>0</v>
      </c>
      <c r="F14" s="73">
        <f t="shared" si="5"/>
        <v>0</v>
      </c>
      <c r="G14" s="12">
        <f t="shared" si="5"/>
        <v>0</v>
      </c>
      <c r="H14" s="73">
        <f t="shared" si="5"/>
        <v>0</v>
      </c>
      <c r="I14" s="73">
        <f t="shared" si="5"/>
        <v>0</v>
      </c>
      <c r="J14" s="73">
        <f t="shared" si="5"/>
        <v>0</v>
      </c>
      <c r="K14" s="73">
        <f t="shared" si="5"/>
        <v>0</v>
      </c>
      <c r="L14" s="73">
        <f t="shared" si="5"/>
        <v>3</v>
      </c>
      <c r="M14" s="73">
        <f t="shared" si="5"/>
        <v>0</v>
      </c>
      <c r="N14" s="73">
        <f t="shared" si="5"/>
        <v>0</v>
      </c>
      <c r="O14" s="73">
        <f t="shared" si="5"/>
        <v>0</v>
      </c>
      <c r="P14" s="77">
        <f t="shared" si="5"/>
        <v>3</v>
      </c>
      <c r="Q14" s="2"/>
    </row>
    <row r="15" spans="1:17" s="16" customFormat="1" ht="18.75" customHeight="1" x14ac:dyDescent="0.3">
      <c r="A15" s="20" t="s">
        <v>22</v>
      </c>
      <c r="B15" s="1" t="s">
        <v>24</v>
      </c>
      <c r="C15" s="3">
        <v>0</v>
      </c>
      <c r="D15" s="3">
        <v>0</v>
      </c>
      <c r="E15" s="3">
        <v>0</v>
      </c>
      <c r="F15" s="3">
        <v>0</v>
      </c>
      <c r="G15" s="72">
        <f>SUM(C15:F15)</f>
        <v>0</v>
      </c>
      <c r="H15" s="3">
        <v>0</v>
      </c>
      <c r="I15" s="3">
        <v>0</v>
      </c>
      <c r="J15" s="3">
        <v>0</v>
      </c>
      <c r="K15" s="3">
        <v>0</v>
      </c>
      <c r="L15" s="3">
        <v>3</v>
      </c>
      <c r="M15" s="3">
        <v>0</v>
      </c>
      <c r="N15" s="3">
        <v>0</v>
      </c>
      <c r="O15" s="3">
        <v>0</v>
      </c>
      <c r="P15" s="73">
        <f>+SUM(G15:O15)</f>
        <v>3</v>
      </c>
      <c r="Q15" s="2"/>
    </row>
    <row r="16" spans="1:17" ht="18" customHeight="1" x14ac:dyDescent="0.3">
      <c r="A16" s="76" t="s">
        <v>79</v>
      </c>
      <c r="B16" s="73" t="s">
        <v>13</v>
      </c>
      <c r="C16" s="73">
        <f t="shared" ref="C16:P16" si="6">+SUM(C17:C17)</f>
        <v>0</v>
      </c>
      <c r="D16" s="73">
        <f t="shared" si="6"/>
        <v>0</v>
      </c>
      <c r="E16" s="73">
        <f t="shared" si="6"/>
        <v>0</v>
      </c>
      <c r="F16" s="73">
        <f t="shared" si="6"/>
        <v>0</v>
      </c>
      <c r="G16" s="12">
        <f t="shared" si="6"/>
        <v>0</v>
      </c>
      <c r="H16" s="73">
        <f t="shared" si="6"/>
        <v>2</v>
      </c>
      <c r="I16" s="73">
        <f t="shared" si="6"/>
        <v>0</v>
      </c>
      <c r="J16" s="73">
        <f t="shared" si="6"/>
        <v>0</v>
      </c>
      <c r="K16" s="73">
        <f t="shared" si="6"/>
        <v>0</v>
      </c>
      <c r="L16" s="73">
        <f t="shared" si="6"/>
        <v>2</v>
      </c>
      <c r="M16" s="73">
        <f t="shared" si="6"/>
        <v>0</v>
      </c>
      <c r="N16" s="73">
        <f t="shared" si="6"/>
        <v>3</v>
      </c>
      <c r="O16" s="73">
        <f t="shared" si="6"/>
        <v>0</v>
      </c>
      <c r="P16" s="77">
        <f t="shared" si="6"/>
        <v>7</v>
      </c>
    </row>
    <row r="17" spans="1:17" ht="18.75" customHeight="1" x14ac:dyDescent="0.3">
      <c r="A17" s="20" t="s">
        <v>85</v>
      </c>
      <c r="B17" s="4" t="s">
        <v>16</v>
      </c>
      <c r="C17" s="3">
        <v>0</v>
      </c>
      <c r="D17" s="3">
        <v>0</v>
      </c>
      <c r="E17" s="3">
        <v>0</v>
      </c>
      <c r="F17" s="3">
        <v>0</v>
      </c>
      <c r="G17" s="72">
        <f>SUM(C17:F17)</f>
        <v>0</v>
      </c>
      <c r="H17" s="3">
        <v>2</v>
      </c>
      <c r="I17" s="3">
        <v>0</v>
      </c>
      <c r="J17" s="3">
        <v>0</v>
      </c>
      <c r="K17" s="3">
        <v>0</v>
      </c>
      <c r="L17" s="3">
        <v>2</v>
      </c>
      <c r="M17" s="3">
        <v>0</v>
      </c>
      <c r="N17" s="3">
        <v>3</v>
      </c>
      <c r="O17" s="3">
        <v>0</v>
      </c>
      <c r="P17" s="73">
        <f>+SUM(G17:O17)</f>
        <v>7</v>
      </c>
      <c r="Q17" s="14"/>
    </row>
    <row r="18" spans="1:17" ht="18" customHeight="1" x14ac:dyDescent="0.3">
      <c r="A18" s="76" t="s">
        <v>78</v>
      </c>
      <c r="B18" s="73" t="s">
        <v>13</v>
      </c>
      <c r="C18" s="73">
        <f t="shared" ref="C18:P18" si="7">+SUM(C19:C19)</f>
        <v>0</v>
      </c>
      <c r="D18" s="73">
        <f t="shared" si="7"/>
        <v>0</v>
      </c>
      <c r="E18" s="73">
        <f t="shared" si="7"/>
        <v>0</v>
      </c>
      <c r="F18" s="73">
        <f t="shared" si="7"/>
        <v>0</v>
      </c>
      <c r="G18" s="12">
        <f t="shared" si="7"/>
        <v>0</v>
      </c>
      <c r="H18" s="73">
        <f t="shared" si="7"/>
        <v>1</v>
      </c>
      <c r="I18" s="73">
        <f t="shared" si="7"/>
        <v>0</v>
      </c>
      <c r="J18" s="73">
        <f t="shared" si="7"/>
        <v>0</v>
      </c>
      <c r="K18" s="73">
        <f t="shared" si="7"/>
        <v>0</v>
      </c>
      <c r="L18" s="73">
        <f t="shared" si="7"/>
        <v>3</v>
      </c>
      <c r="M18" s="73">
        <f t="shared" si="7"/>
        <v>0</v>
      </c>
      <c r="N18" s="73">
        <f t="shared" si="7"/>
        <v>1</v>
      </c>
      <c r="O18" s="73">
        <f t="shared" si="7"/>
        <v>0</v>
      </c>
      <c r="P18" s="77">
        <f t="shared" si="7"/>
        <v>5</v>
      </c>
      <c r="Q18" s="14"/>
    </row>
    <row r="19" spans="1:17" x14ac:dyDescent="0.3">
      <c r="A19" s="20" t="s">
        <v>86</v>
      </c>
      <c r="B19" s="4" t="s">
        <v>24</v>
      </c>
      <c r="C19" s="3">
        <v>0</v>
      </c>
      <c r="D19" s="3">
        <v>0</v>
      </c>
      <c r="E19" s="3">
        <v>0</v>
      </c>
      <c r="F19" s="3">
        <v>0</v>
      </c>
      <c r="G19" s="72">
        <f>SUM(C19:F19)</f>
        <v>0</v>
      </c>
      <c r="H19" s="3">
        <v>1</v>
      </c>
      <c r="I19" s="3">
        <v>0</v>
      </c>
      <c r="J19" s="3">
        <v>0</v>
      </c>
      <c r="K19" s="3">
        <v>0</v>
      </c>
      <c r="L19" s="3">
        <v>3</v>
      </c>
      <c r="M19" s="3">
        <v>0</v>
      </c>
      <c r="N19" s="3">
        <v>1</v>
      </c>
      <c r="O19" s="3">
        <v>0</v>
      </c>
      <c r="P19" s="73">
        <f>+SUM(G19:O19)</f>
        <v>5</v>
      </c>
      <c r="Q19" s="14"/>
    </row>
    <row r="20" spans="1:17" ht="18" customHeight="1" x14ac:dyDescent="0.3">
      <c r="A20" s="76" t="s">
        <v>80</v>
      </c>
      <c r="B20" s="73" t="s">
        <v>13</v>
      </c>
      <c r="C20" s="73">
        <f t="shared" ref="C20:P20" si="8">+SUM(C21:C21)</f>
        <v>0</v>
      </c>
      <c r="D20" s="73">
        <f t="shared" si="8"/>
        <v>0</v>
      </c>
      <c r="E20" s="73">
        <f t="shared" si="8"/>
        <v>0</v>
      </c>
      <c r="F20" s="73">
        <f t="shared" si="8"/>
        <v>0</v>
      </c>
      <c r="G20" s="12">
        <f t="shared" si="8"/>
        <v>0</v>
      </c>
      <c r="H20" s="73">
        <f t="shared" si="8"/>
        <v>2</v>
      </c>
      <c r="I20" s="73">
        <f t="shared" si="8"/>
        <v>0</v>
      </c>
      <c r="J20" s="73">
        <f t="shared" si="8"/>
        <v>0</v>
      </c>
      <c r="K20" s="73">
        <f t="shared" si="8"/>
        <v>0</v>
      </c>
      <c r="L20" s="73">
        <f t="shared" si="8"/>
        <v>2</v>
      </c>
      <c r="M20" s="73">
        <f t="shared" si="8"/>
        <v>0</v>
      </c>
      <c r="N20" s="73">
        <f t="shared" si="8"/>
        <v>0</v>
      </c>
      <c r="O20" s="73">
        <f t="shared" si="8"/>
        <v>0</v>
      </c>
      <c r="P20" s="77">
        <f t="shared" si="8"/>
        <v>4</v>
      </c>
      <c r="Q20" s="14"/>
    </row>
    <row r="21" spans="1:17" ht="18" customHeight="1" x14ac:dyDescent="0.3">
      <c r="A21" s="25" t="s">
        <v>87</v>
      </c>
      <c r="B21" s="4" t="s">
        <v>24</v>
      </c>
      <c r="C21" s="3">
        <v>0</v>
      </c>
      <c r="D21" s="3">
        <v>0</v>
      </c>
      <c r="E21" s="3">
        <v>0</v>
      </c>
      <c r="F21" s="3">
        <v>0</v>
      </c>
      <c r="G21" s="72">
        <f>SUM(C21:F21)</f>
        <v>0</v>
      </c>
      <c r="H21" s="3">
        <v>2</v>
      </c>
      <c r="I21" s="3">
        <v>0</v>
      </c>
      <c r="J21" s="3">
        <v>0</v>
      </c>
      <c r="K21" s="3">
        <v>0</v>
      </c>
      <c r="L21" s="3">
        <v>2</v>
      </c>
      <c r="M21" s="3">
        <v>0</v>
      </c>
      <c r="N21" s="3">
        <v>0</v>
      </c>
      <c r="O21" s="3">
        <v>0</v>
      </c>
      <c r="P21" s="73">
        <f>+SUM(G21:O21)</f>
        <v>4</v>
      </c>
      <c r="Q21" s="14"/>
    </row>
    <row r="22" spans="1:17" ht="18" customHeight="1" x14ac:dyDescent="0.3">
      <c r="A22" s="76" t="s">
        <v>81</v>
      </c>
      <c r="B22" s="73" t="s">
        <v>13</v>
      </c>
      <c r="C22" s="73">
        <f t="shared" ref="C22:P22" si="9">+SUM(C23:C23)</f>
        <v>0</v>
      </c>
      <c r="D22" s="73">
        <f t="shared" si="9"/>
        <v>0</v>
      </c>
      <c r="E22" s="73">
        <f t="shared" si="9"/>
        <v>0</v>
      </c>
      <c r="F22" s="73">
        <f t="shared" si="9"/>
        <v>0</v>
      </c>
      <c r="G22" s="12">
        <f t="shared" si="9"/>
        <v>0</v>
      </c>
      <c r="H22" s="73">
        <f t="shared" si="9"/>
        <v>0</v>
      </c>
      <c r="I22" s="73">
        <f t="shared" si="9"/>
        <v>0</v>
      </c>
      <c r="J22" s="73">
        <f t="shared" si="9"/>
        <v>0</v>
      </c>
      <c r="K22" s="73">
        <f t="shared" si="9"/>
        <v>0</v>
      </c>
      <c r="L22" s="73">
        <f t="shared" si="9"/>
        <v>0</v>
      </c>
      <c r="M22" s="73">
        <f t="shared" si="9"/>
        <v>0</v>
      </c>
      <c r="N22" s="73">
        <f t="shared" si="9"/>
        <v>0</v>
      </c>
      <c r="O22" s="73">
        <f t="shared" si="9"/>
        <v>0</v>
      </c>
      <c r="P22" s="77">
        <f t="shared" si="9"/>
        <v>0</v>
      </c>
      <c r="Q22" s="14"/>
    </row>
    <row r="23" spans="1:17" x14ac:dyDescent="0.3">
      <c r="A23" s="20" t="s">
        <v>88</v>
      </c>
      <c r="B23" s="4" t="s">
        <v>24</v>
      </c>
      <c r="C23" s="3">
        <v>0</v>
      </c>
      <c r="D23" s="3">
        <v>0</v>
      </c>
      <c r="E23" s="3">
        <v>0</v>
      </c>
      <c r="F23" s="3">
        <v>0</v>
      </c>
      <c r="G23" s="72">
        <f>SUM(C23:F23)</f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73">
        <f>+SUM(G23:O23)</f>
        <v>0</v>
      </c>
      <c r="Q23" s="14"/>
    </row>
    <row r="24" spans="1:17" ht="18" customHeight="1" x14ac:dyDescent="0.3">
      <c r="A24" s="76" t="s">
        <v>82</v>
      </c>
      <c r="B24" s="73"/>
      <c r="C24" s="73">
        <f t="shared" ref="C24:P24" si="10">+SUM(C25:C25)</f>
        <v>6</v>
      </c>
      <c r="D24" s="73">
        <f t="shared" si="10"/>
        <v>0</v>
      </c>
      <c r="E24" s="73">
        <f t="shared" si="10"/>
        <v>4</v>
      </c>
      <c r="F24" s="73">
        <f t="shared" si="10"/>
        <v>0</v>
      </c>
      <c r="G24" s="12">
        <f t="shared" si="10"/>
        <v>10</v>
      </c>
      <c r="H24" s="73">
        <f t="shared" si="10"/>
        <v>20</v>
      </c>
      <c r="I24" s="73">
        <f t="shared" si="10"/>
        <v>15</v>
      </c>
      <c r="J24" s="73">
        <f t="shared" si="10"/>
        <v>18</v>
      </c>
      <c r="K24" s="73">
        <f t="shared" si="10"/>
        <v>7</v>
      </c>
      <c r="L24" s="73">
        <f t="shared" si="10"/>
        <v>20</v>
      </c>
      <c r="M24" s="73">
        <f t="shared" si="10"/>
        <v>0</v>
      </c>
      <c r="N24" s="73">
        <f t="shared" si="10"/>
        <v>6</v>
      </c>
      <c r="O24" s="73">
        <f t="shared" si="10"/>
        <v>0</v>
      </c>
      <c r="P24" s="77">
        <f t="shared" si="10"/>
        <v>96</v>
      </c>
      <c r="Q24" s="14"/>
    </row>
    <row r="25" spans="1:17" x14ac:dyDescent="0.3">
      <c r="A25" s="20" t="s">
        <v>101</v>
      </c>
      <c r="B25" s="7" t="s">
        <v>17</v>
      </c>
      <c r="C25" s="3">
        <v>6</v>
      </c>
      <c r="D25" s="3">
        <v>0</v>
      </c>
      <c r="E25" s="3">
        <v>4</v>
      </c>
      <c r="F25" s="3">
        <v>0</v>
      </c>
      <c r="G25" s="72">
        <f>SUM(C25:F25)</f>
        <v>10</v>
      </c>
      <c r="H25" s="3">
        <v>20</v>
      </c>
      <c r="I25" s="3">
        <v>15</v>
      </c>
      <c r="J25" s="3">
        <v>18</v>
      </c>
      <c r="K25" s="3">
        <v>7</v>
      </c>
      <c r="L25" s="3">
        <v>20</v>
      </c>
      <c r="M25" s="3">
        <v>0</v>
      </c>
      <c r="N25" s="3">
        <v>6</v>
      </c>
      <c r="O25" s="3">
        <v>0</v>
      </c>
      <c r="P25" s="73">
        <f>+SUM(G25:O25)</f>
        <v>96</v>
      </c>
      <c r="Q25" s="14"/>
    </row>
    <row r="26" spans="1:17" ht="18" customHeight="1" x14ac:dyDescent="0.3">
      <c r="A26" s="76" t="s">
        <v>83</v>
      </c>
      <c r="B26" s="73"/>
      <c r="C26" s="73">
        <f t="shared" ref="C26:P28" si="11">+SUM(C27:C27)</f>
        <v>0</v>
      </c>
      <c r="D26" s="73">
        <f t="shared" si="11"/>
        <v>0</v>
      </c>
      <c r="E26" s="73">
        <f t="shared" si="11"/>
        <v>0</v>
      </c>
      <c r="F26" s="73">
        <f t="shared" si="11"/>
        <v>0</v>
      </c>
      <c r="G26" s="12">
        <f t="shared" si="11"/>
        <v>0</v>
      </c>
      <c r="H26" s="73">
        <f t="shared" si="11"/>
        <v>1</v>
      </c>
      <c r="I26" s="73">
        <f t="shared" si="11"/>
        <v>0</v>
      </c>
      <c r="J26" s="73">
        <f t="shared" si="11"/>
        <v>0</v>
      </c>
      <c r="K26" s="73">
        <f t="shared" si="11"/>
        <v>0</v>
      </c>
      <c r="L26" s="73">
        <f t="shared" si="11"/>
        <v>1</v>
      </c>
      <c r="M26" s="73">
        <f t="shared" si="11"/>
        <v>0</v>
      </c>
      <c r="N26" s="73">
        <f t="shared" si="11"/>
        <v>0</v>
      </c>
      <c r="O26" s="73">
        <f t="shared" si="11"/>
        <v>0</v>
      </c>
      <c r="P26" s="77">
        <f t="shared" si="11"/>
        <v>2</v>
      </c>
      <c r="Q26" s="14"/>
    </row>
    <row r="27" spans="1:17" x14ac:dyDescent="0.3">
      <c r="A27" s="20" t="s">
        <v>89</v>
      </c>
      <c r="B27" s="4" t="s">
        <v>24</v>
      </c>
      <c r="C27" s="3">
        <v>0</v>
      </c>
      <c r="D27" s="3">
        <v>0</v>
      </c>
      <c r="E27" s="3">
        <v>0</v>
      </c>
      <c r="F27" s="3">
        <v>0</v>
      </c>
      <c r="G27" s="72">
        <f>SUM(C27:F27)</f>
        <v>0</v>
      </c>
      <c r="H27" s="3">
        <v>1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73">
        <f>+SUM(G27:O27)</f>
        <v>2</v>
      </c>
      <c r="Q27" s="14"/>
    </row>
    <row r="28" spans="1:17" ht="18" customHeight="1" x14ac:dyDescent="0.3">
      <c r="A28" s="76" t="s">
        <v>531</v>
      </c>
      <c r="B28" s="73"/>
      <c r="C28" s="73">
        <f t="shared" si="11"/>
        <v>0</v>
      </c>
      <c r="D28" s="73">
        <f t="shared" si="11"/>
        <v>0</v>
      </c>
      <c r="E28" s="73">
        <f t="shared" si="11"/>
        <v>0</v>
      </c>
      <c r="F28" s="73">
        <f t="shared" si="11"/>
        <v>0</v>
      </c>
      <c r="G28" s="12">
        <f t="shared" si="11"/>
        <v>0</v>
      </c>
      <c r="H28" s="73">
        <f t="shared" si="11"/>
        <v>1</v>
      </c>
      <c r="I28" s="73">
        <f t="shared" si="11"/>
        <v>0</v>
      </c>
      <c r="J28" s="73">
        <f t="shared" si="11"/>
        <v>0</v>
      </c>
      <c r="K28" s="73">
        <f t="shared" si="11"/>
        <v>0</v>
      </c>
      <c r="L28" s="73">
        <f t="shared" si="11"/>
        <v>0</v>
      </c>
      <c r="M28" s="73">
        <f t="shared" si="11"/>
        <v>0</v>
      </c>
      <c r="N28" s="73">
        <f t="shared" si="11"/>
        <v>0</v>
      </c>
      <c r="O28" s="73">
        <f t="shared" si="11"/>
        <v>0</v>
      </c>
      <c r="P28" s="77">
        <f t="shared" si="11"/>
        <v>1</v>
      </c>
      <c r="Q28" s="14"/>
    </row>
    <row r="29" spans="1:17" x14ac:dyDescent="0.3">
      <c r="A29" s="20" t="s">
        <v>532</v>
      </c>
      <c r="B29" s="4" t="s">
        <v>24</v>
      </c>
      <c r="C29" s="3">
        <v>0</v>
      </c>
      <c r="D29" s="3">
        <v>0</v>
      </c>
      <c r="E29" s="3">
        <v>0</v>
      </c>
      <c r="F29" s="3">
        <v>0</v>
      </c>
      <c r="G29" s="72">
        <f>SUM(C29:F29)</f>
        <v>0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73">
        <f>+SUM(G29:O29)</f>
        <v>1</v>
      </c>
      <c r="Q29" s="14"/>
    </row>
    <row r="30" spans="1:17" ht="18" customHeight="1" x14ac:dyDescent="0.3">
      <c r="A30" s="76" t="s">
        <v>84</v>
      </c>
      <c r="B30" s="73"/>
      <c r="C30" s="73">
        <f t="shared" ref="C30:P30" si="12">+SUM(C31:C31)</f>
        <v>0</v>
      </c>
      <c r="D30" s="73">
        <f t="shared" si="12"/>
        <v>0</v>
      </c>
      <c r="E30" s="73">
        <f t="shared" si="12"/>
        <v>0</v>
      </c>
      <c r="F30" s="73">
        <f t="shared" si="12"/>
        <v>0</v>
      </c>
      <c r="G30" s="12">
        <f t="shared" si="12"/>
        <v>0</v>
      </c>
      <c r="H30" s="73">
        <f t="shared" si="12"/>
        <v>2</v>
      </c>
      <c r="I30" s="73">
        <f t="shared" si="12"/>
        <v>0</v>
      </c>
      <c r="J30" s="73">
        <f t="shared" si="12"/>
        <v>3</v>
      </c>
      <c r="K30" s="73">
        <f t="shared" si="12"/>
        <v>0</v>
      </c>
      <c r="L30" s="73">
        <f t="shared" si="12"/>
        <v>8</v>
      </c>
      <c r="M30" s="73">
        <f t="shared" si="12"/>
        <v>0</v>
      </c>
      <c r="N30" s="73">
        <f t="shared" si="12"/>
        <v>3</v>
      </c>
      <c r="O30" s="73">
        <f t="shared" si="12"/>
        <v>0</v>
      </c>
      <c r="P30" s="77">
        <f t="shared" si="12"/>
        <v>16</v>
      </c>
    </row>
    <row r="31" spans="1:17" x14ac:dyDescent="0.3">
      <c r="A31" s="20" t="s">
        <v>90</v>
      </c>
      <c r="B31" s="9" t="s">
        <v>16</v>
      </c>
      <c r="C31" s="3">
        <v>0</v>
      </c>
      <c r="D31" s="3">
        <v>0</v>
      </c>
      <c r="E31" s="3">
        <v>0</v>
      </c>
      <c r="F31" s="3">
        <v>0</v>
      </c>
      <c r="G31" s="72">
        <f>SUM(C31:F31)</f>
        <v>0</v>
      </c>
      <c r="H31" s="3">
        <v>2</v>
      </c>
      <c r="I31" s="3">
        <v>0</v>
      </c>
      <c r="J31" s="3">
        <v>3</v>
      </c>
      <c r="K31" s="3">
        <v>0</v>
      </c>
      <c r="L31" s="3">
        <v>8</v>
      </c>
      <c r="M31" s="3">
        <v>0</v>
      </c>
      <c r="N31" s="3">
        <v>3</v>
      </c>
      <c r="O31" s="3">
        <v>0</v>
      </c>
      <c r="P31" s="73">
        <f>+SUM(G31:O31)</f>
        <v>16</v>
      </c>
    </row>
    <row r="32" spans="1:17" ht="18" customHeight="1" x14ac:dyDescent="0.3">
      <c r="A32" s="76" t="s">
        <v>91</v>
      </c>
      <c r="B32" s="73"/>
      <c r="C32" s="73">
        <f t="shared" ref="C32:P32" si="13">+SUM(C33:C33)</f>
        <v>0</v>
      </c>
      <c r="D32" s="73">
        <f t="shared" si="13"/>
        <v>0</v>
      </c>
      <c r="E32" s="73">
        <f t="shared" si="13"/>
        <v>0</v>
      </c>
      <c r="F32" s="73">
        <f t="shared" si="13"/>
        <v>0</v>
      </c>
      <c r="G32" s="12">
        <f t="shared" si="13"/>
        <v>0</v>
      </c>
      <c r="H32" s="73">
        <f t="shared" si="13"/>
        <v>12</v>
      </c>
      <c r="I32" s="73">
        <f t="shared" si="13"/>
        <v>9</v>
      </c>
      <c r="J32" s="73">
        <f t="shared" si="13"/>
        <v>9</v>
      </c>
      <c r="K32" s="73">
        <f t="shared" si="13"/>
        <v>7</v>
      </c>
      <c r="L32" s="73">
        <f t="shared" si="13"/>
        <v>9</v>
      </c>
      <c r="M32" s="73">
        <f t="shared" si="13"/>
        <v>0</v>
      </c>
      <c r="N32" s="73">
        <f t="shared" si="13"/>
        <v>0</v>
      </c>
      <c r="O32" s="73">
        <f t="shared" si="13"/>
        <v>0</v>
      </c>
      <c r="P32" s="77">
        <f t="shared" si="13"/>
        <v>46</v>
      </c>
    </row>
    <row r="33" spans="1:17" x14ac:dyDescent="0.3">
      <c r="A33" s="53" t="s">
        <v>96</v>
      </c>
      <c r="B33" s="4" t="s">
        <v>14</v>
      </c>
      <c r="C33" s="3">
        <v>0</v>
      </c>
      <c r="D33" s="3">
        <v>0</v>
      </c>
      <c r="E33" s="3">
        <v>0</v>
      </c>
      <c r="F33" s="3">
        <v>0</v>
      </c>
      <c r="G33" s="72">
        <f>SUM(C33:F33)</f>
        <v>0</v>
      </c>
      <c r="H33" s="3">
        <v>12</v>
      </c>
      <c r="I33" s="3">
        <v>9</v>
      </c>
      <c r="J33" s="3">
        <v>9</v>
      </c>
      <c r="K33" s="3">
        <v>7</v>
      </c>
      <c r="L33" s="3">
        <v>9</v>
      </c>
      <c r="M33" s="3">
        <v>0</v>
      </c>
      <c r="N33" s="3">
        <v>0</v>
      </c>
      <c r="O33" s="3">
        <v>0</v>
      </c>
      <c r="P33" s="73">
        <f>+SUM(G33:O33)</f>
        <v>46</v>
      </c>
    </row>
    <row r="34" spans="1:17" ht="18" customHeight="1" x14ac:dyDescent="0.3">
      <c r="A34" s="76" t="s">
        <v>92</v>
      </c>
      <c r="B34" s="73"/>
      <c r="C34" s="73">
        <f t="shared" ref="C34:P34" si="14">+SUM(C35:C35)</f>
        <v>0</v>
      </c>
      <c r="D34" s="73">
        <f t="shared" si="14"/>
        <v>0</v>
      </c>
      <c r="E34" s="73">
        <f t="shared" si="14"/>
        <v>0</v>
      </c>
      <c r="F34" s="73">
        <f t="shared" si="14"/>
        <v>0</v>
      </c>
      <c r="G34" s="12">
        <f t="shared" si="14"/>
        <v>0</v>
      </c>
      <c r="H34" s="73">
        <f t="shared" si="14"/>
        <v>2</v>
      </c>
      <c r="I34" s="73">
        <f t="shared" si="14"/>
        <v>0</v>
      </c>
      <c r="J34" s="73">
        <f t="shared" si="14"/>
        <v>2</v>
      </c>
      <c r="K34" s="73">
        <f t="shared" si="14"/>
        <v>0</v>
      </c>
      <c r="L34" s="73">
        <f t="shared" si="14"/>
        <v>0</v>
      </c>
      <c r="M34" s="73">
        <f t="shared" si="14"/>
        <v>3</v>
      </c>
      <c r="N34" s="73">
        <f t="shared" si="14"/>
        <v>0</v>
      </c>
      <c r="O34" s="73">
        <f t="shared" si="14"/>
        <v>0</v>
      </c>
      <c r="P34" s="77">
        <f t="shared" si="14"/>
        <v>7</v>
      </c>
    </row>
    <row r="35" spans="1:17" x14ac:dyDescent="0.3">
      <c r="A35" s="20" t="s">
        <v>584</v>
      </c>
      <c r="B35" s="4" t="s">
        <v>24</v>
      </c>
      <c r="C35" s="3">
        <v>0</v>
      </c>
      <c r="D35" s="3">
        <v>0</v>
      </c>
      <c r="E35" s="3">
        <v>0</v>
      </c>
      <c r="F35" s="3">
        <v>0</v>
      </c>
      <c r="G35" s="72">
        <f>SUM(C35:F35)</f>
        <v>0</v>
      </c>
      <c r="H35" s="3">
        <v>2</v>
      </c>
      <c r="I35" s="3">
        <v>0</v>
      </c>
      <c r="J35" s="3">
        <v>2</v>
      </c>
      <c r="K35" s="3">
        <v>0</v>
      </c>
      <c r="L35" s="3">
        <v>0</v>
      </c>
      <c r="M35" s="3">
        <v>3</v>
      </c>
      <c r="N35" s="3">
        <v>0</v>
      </c>
      <c r="O35" s="3">
        <v>0</v>
      </c>
      <c r="P35" s="73">
        <f>+SUM(G35:O35)</f>
        <v>7</v>
      </c>
    </row>
    <row r="36" spans="1:17" ht="18" customHeight="1" x14ac:dyDescent="0.3">
      <c r="A36" s="76" t="s">
        <v>93</v>
      </c>
      <c r="B36" s="73"/>
      <c r="C36" s="73">
        <f t="shared" ref="C36:P36" si="15">+SUM(C37:C37)</f>
        <v>0</v>
      </c>
      <c r="D36" s="73">
        <f t="shared" si="15"/>
        <v>0</v>
      </c>
      <c r="E36" s="73">
        <f t="shared" si="15"/>
        <v>0</v>
      </c>
      <c r="F36" s="73">
        <f t="shared" si="15"/>
        <v>0</v>
      </c>
      <c r="G36" s="12">
        <f t="shared" si="15"/>
        <v>0</v>
      </c>
      <c r="H36" s="73">
        <f t="shared" si="15"/>
        <v>4</v>
      </c>
      <c r="I36" s="73">
        <f t="shared" si="15"/>
        <v>1</v>
      </c>
      <c r="J36" s="73">
        <f t="shared" si="15"/>
        <v>2</v>
      </c>
      <c r="K36" s="73">
        <f t="shared" si="15"/>
        <v>0</v>
      </c>
      <c r="L36" s="73">
        <f t="shared" si="15"/>
        <v>2</v>
      </c>
      <c r="M36" s="73">
        <f t="shared" si="15"/>
        <v>0</v>
      </c>
      <c r="N36" s="73">
        <f t="shared" si="15"/>
        <v>12</v>
      </c>
      <c r="O36" s="73">
        <f t="shared" si="15"/>
        <v>0</v>
      </c>
      <c r="P36" s="77">
        <f t="shared" si="15"/>
        <v>21</v>
      </c>
    </row>
    <row r="37" spans="1:17" x14ac:dyDescent="0.3">
      <c r="A37" s="20" t="s">
        <v>97</v>
      </c>
      <c r="B37" s="9" t="s">
        <v>16</v>
      </c>
      <c r="C37" s="3">
        <v>0</v>
      </c>
      <c r="D37" s="3">
        <v>0</v>
      </c>
      <c r="E37" s="3">
        <v>0</v>
      </c>
      <c r="F37" s="3">
        <v>0</v>
      </c>
      <c r="G37" s="72">
        <f>SUM(C37:F37)</f>
        <v>0</v>
      </c>
      <c r="H37" s="3">
        <v>4</v>
      </c>
      <c r="I37" s="3">
        <v>1</v>
      </c>
      <c r="J37" s="3">
        <v>2</v>
      </c>
      <c r="K37" s="3">
        <v>0</v>
      </c>
      <c r="L37" s="3">
        <v>2</v>
      </c>
      <c r="M37" s="3">
        <v>0</v>
      </c>
      <c r="N37" s="3">
        <v>12</v>
      </c>
      <c r="O37" s="3">
        <v>0</v>
      </c>
      <c r="P37" s="73">
        <f>+SUM(G37:O37)</f>
        <v>21</v>
      </c>
    </row>
    <row r="38" spans="1:17" ht="18" customHeight="1" x14ac:dyDescent="0.3">
      <c r="A38" s="76" t="s">
        <v>94</v>
      </c>
      <c r="B38" s="73"/>
      <c r="C38" s="73">
        <f t="shared" ref="C38:P38" si="16">+SUM(C39:C39)</f>
        <v>0</v>
      </c>
      <c r="D38" s="73">
        <f t="shared" si="16"/>
        <v>0</v>
      </c>
      <c r="E38" s="73">
        <f t="shared" si="16"/>
        <v>0</v>
      </c>
      <c r="F38" s="73">
        <f t="shared" si="16"/>
        <v>0</v>
      </c>
      <c r="G38" s="12">
        <f t="shared" si="16"/>
        <v>0</v>
      </c>
      <c r="H38" s="73">
        <f t="shared" si="16"/>
        <v>3</v>
      </c>
      <c r="I38" s="73">
        <f t="shared" si="16"/>
        <v>0</v>
      </c>
      <c r="J38" s="73">
        <f t="shared" si="16"/>
        <v>2</v>
      </c>
      <c r="K38" s="73">
        <f t="shared" si="16"/>
        <v>0</v>
      </c>
      <c r="L38" s="73">
        <f t="shared" si="16"/>
        <v>3</v>
      </c>
      <c r="M38" s="73">
        <f t="shared" si="16"/>
        <v>0</v>
      </c>
      <c r="N38" s="73">
        <f t="shared" si="16"/>
        <v>0</v>
      </c>
      <c r="O38" s="73">
        <f t="shared" si="16"/>
        <v>0</v>
      </c>
      <c r="P38" s="77">
        <f t="shared" si="16"/>
        <v>8</v>
      </c>
    </row>
    <row r="39" spans="1:17" x14ac:dyDescent="0.3">
      <c r="A39" s="20" t="s">
        <v>98</v>
      </c>
      <c r="B39" s="7" t="s">
        <v>16</v>
      </c>
      <c r="C39" s="3">
        <v>0</v>
      </c>
      <c r="D39" s="3">
        <v>0</v>
      </c>
      <c r="E39" s="3">
        <v>0</v>
      </c>
      <c r="F39" s="3">
        <v>0</v>
      </c>
      <c r="G39" s="72">
        <f>SUM(C39:F39)</f>
        <v>0</v>
      </c>
      <c r="H39" s="3">
        <v>3</v>
      </c>
      <c r="I39" s="3">
        <v>0</v>
      </c>
      <c r="J39" s="3">
        <v>2</v>
      </c>
      <c r="K39" s="3">
        <v>0</v>
      </c>
      <c r="L39" s="3">
        <v>3</v>
      </c>
      <c r="M39" s="3">
        <v>0</v>
      </c>
      <c r="N39" s="3">
        <v>0</v>
      </c>
      <c r="O39" s="3">
        <v>0</v>
      </c>
      <c r="P39" s="73">
        <f>+SUM(G39:O39)</f>
        <v>8</v>
      </c>
    </row>
    <row r="40" spans="1:17" ht="18" customHeight="1" x14ac:dyDescent="0.3">
      <c r="A40" s="76" t="s">
        <v>95</v>
      </c>
      <c r="B40" s="73"/>
      <c r="C40" s="73">
        <f t="shared" ref="C40:P40" si="17">+SUM(C41:C41)</f>
        <v>0</v>
      </c>
      <c r="D40" s="73">
        <f t="shared" si="17"/>
        <v>0</v>
      </c>
      <c r="E40" s="73">
        <f t="shared" si="17"/>
        <v>0</v>
      </c>
      <c r="F40" s="73">
        <f t="shared" si="17"/>
        <v>0</v>
      </c>
      <c r="G40" s="12">
        <f t="shared" si="17"/>
        <v>0</v>
      </c>
      <c r="H40" s="73">
        <f t="shared" si="17"/>
        <v>4</v>
      </c>
      <c r="I40" s="73">
        <f t="shared" si="17"/>
        <v>1</v>
      </c>
      <c r="J40" s="73">
        <f t="shared" si="17"/>
        <v>4</v>
      </c>
      <c r="K40" s="73">
        <f t="shared" si="17"/>
        <v>1</v>
      </c>
      <c r="L40" s="73">
        <f t="shared" si="17"/>
        <v>6</v>
      </c>
      <c r="M40" s="73">
        <f t="shared" si="17"/>
        <v>0</v>
      </c>
      <c r="N40" s="73">
        <f t="shared" si="17"/>
        <v>0</v>
      </c>
      <c r="O40" s="73">
        <f t="shared" si="17"/>
        <v>0</v>
      </c>
      <c r="P40" s="77">
        <f t="shared" si="17"/>
        <v>16</v>
      </c>
    </row>
    <row r="41" spans="1:17" x14ac:dyDescent="0.3">
      <c r="A41" s="20" t="s">
        <v>99</v>
      </c>
      <c r="B41" s="4" t="s">
        <v>14</v>
      </c>
      <c r="C41" s="3">
        <v>0</v>
      </c>
      <c r="D41" s="3">
        <v>0</v>
      </c>
      <c r="E41" s="3">
        <v>0</v>
      </c>
      <c r="F41" s="3">
        <v>0</v>
      </c>
      <c r="G41" s="72">
        <f>SUM(C41:F41)</f>
        <v>0</v>
      </c>
      <c r="H41" s="3">
        <v>4</v>
      </c>
      <c r="I41" s="3">
        <v>1</v>
      </c>
      <c r="J41" s="3">
        <v>4</v>
      </c>
      <c r="K41" s="3">
        <v>1</v>
      </c>
      <c r="L41" s="3">
        <v>6</v>
      </c>
      <c r="M41" s="3">
        <v>0</v>
      </c>
      <c r="N41" s="3">
        <v>0</v>
      </c>
      <c r="O41" s="3">
        <v>0</v>
      </c>
      <c r="P41" s="73">
        <f>+SUM(G41:O41)</f>
        <v>16</v>
      </c>
    </row>
    <row r="42" spans="1:17" ht="27" customHeight="1" x14ac:dyDescent="0.3">
      <c r="A42" s="96" t="s">
        <v>23</v>
      </c>
      <c r="B42" s="97"/>
      <c r="C42" s="70">
        <f>+C6+C9+C11+C14+C16+C18+C20+C22+C24+C26+C30+C32+C34+C36+C38+C40</f>
        <v>6</v>
      </c>
      <c r="D42" s="70">
        <f>+D6+D9+D11+D14+D16+D18+D20+D22+D24+D26+D30+D32+D34+D36+D38+D40</f>
        <v>0</v>
      </c>
      <c r="E42" s="70">
        <f>+E6+E9+E11+E14+E16+E18+E20+E22+E24+E26+E30+E32+E34+E36+E38+E40</f>
        <v>4</v>
      </c>
      <c r="F42" s="70">
        <f>+F6+F9+F11+F14+F16+F18+F20+F22+F24+F26+F30+F32+F34+F36+F38+F40</f>
        <v>0</v>
      </c>
      <c r="G42" s="82">
        <f t="shared" ref="G42:P42" si="18">+G6+G9+G11+G14+G16+G18+G20+G22+G24+G26+G30+G32+G34+G36+G38+G40+G28</f>
        <v>10</v>
      </c>
      <c r="H42" s="70">
        <f t="shared" si="18"/>
        <v>68</v>
      </c>
      <c r="I42" s="70">
        <f t="shared" si="18"/>
        <v>43</v>
      </c>
      <c r="J42" s="70">
        <f t="shared" si="18"/>
        <v>52</v>
      </c>
      <c r="K42" s="70">
        <f t="shared" si="18"/>
        <v>17</v>
      </c>
      <c r="L42" s="70">
        <f t="shared" si="18"/>
        <v>76</v>
      </c>
      <c r="M42" s="70">
        <f t="shared" si="18"/>
        <v>3</v>
      </c>
      <c r="N42" s="70">
        <f t="shared" si="18"/>
        <v>27</v>
      </c>
      <c r="O42" s="70">
        <f t="shared" si="18"/>
        <v>0</v>
      </c>
      <c r="P42" s="78">
        <f t="shared" si="18"/>
        <v>296</v>
      </c>
    </row>
    <row r="43" spans="1:17" s="16" customFormat="1" ht="6" customHeight="1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s="16" customFormat="1" x14ac:dyDescent="0.3">
      <c r="A44" s="98" t="s">
        <v>102</v>
      </c>
      <c r="B44" s="98"/>
      <c r="C44" s="98"/>
      <c r="D44" s="98"/>
      <c r="E44" s="98"/>
      <c r="F44" s="98"/>
      <c r="G44" s="98"/>
      <c r="H44" s="98"/>
      <c r="I44" s="98"/>
      <c r="J44" s="2"/>
      <c r="K44" s="2"/>
      <c r="L44" s="2"/>
      <c r="M44" s="2"/>
      <c r="N44" s="2"/>
      <c r="O44" s="2"/>
      <c r="P44" s="2"/>
    </row>
    <row r="48" spans="1:17" s="46" customFormat="1" ht="28.5" customHeight="1" x14ac:dyDescent="0.3">
      <c r="A48" s="112" t="s">
        <v>540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</row>
  </sheetData>
  <mergeCells count="17"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A48:O48"/>
    <mergeCell ref="M4:M5"/>
    <mergeCell ref="N4:N5"/>
    <mergeCell ref="A42:B42"/>
    <mergeCell ref="A44:I44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Q44"/>
  <sheetViews>
    <sheetView workbookViewId="0">
      <pane xSplit="2" ySplit="5" topLeftCell="C11" activePane="bottomRight" state="frozen"/>
      <selection pane="topRight" activeCell="C1" sqref="C1"/>
      <selection pane="bottomLeft" activeCell="A6" sqref="A6"/>
      <selection pane="bottomRight" activeCell="C6" sqref="C6:O41"/>
    </sheetView>
  </sheetViews>
  <sheetFormatPr baseColWidth="10" defaultColWidth="11.44140625" defaultRowHeight="14.4" x14ac:dyDescent="0.3"/>
  <cols>
    <col min="1" max="1" width="27.6640625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543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01" t="s">
        <v>517</v>
      </c>
      <c r="B3" s="102" t="s">
        <v>0</v>
      </c>
      <c r="C3" s="111" t="s">
        <v>516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07" t="s">
        <v>23</v>
      </c>
      <c r="Q3" s="11"/>
    </row>
    <row r="4" spans="1:17" s="15" customFormat="1" ht="15" customHeight="1" x14ac:dyDescent="0.3">
      <c r="A4" s="101"/>
      <c r="B4" s="102"/>
      <c r="C4" s="103" t="s">
        <v>2</v>
      </c>
      <c r="D4" s="104"/>
      <c r="E4" s="104"/>
      <c r="F4" s="104"/>
      <c r="G4" s="105"/>
      <c r="H4" s="105" t="s">
        <v>3</v>
      </c>
      <c r="I4" s="100" t="s">
        <v>4</v>
      </c>
      <c r="J4" s="100" t="s">
        <v>5</v>
      </c>
      <c r="K4" s="100" t="s">
        <v>6</v>
      </c>
      <c r="L4" s="100" t="s">
        <v>7</v>
      </c>
      <c r="M4" s="100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01"/>
      <c r="B5" s="102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6"/>
      <c r="I5" s="102"/>
      <c r="J5" s="102"/>
      <c r="K5" s="102"/>
      <c r="L5" s="102"/>
      <c r="M5" s="102"/>
      <c r="N5" s="100"/>
      <c r="O5" s="81" t="s">
        <v>25</v>
      </c>
      <c r="P5" s="109"/>
      <c r="Q5" s="11"/>
    </row>
    <row r="6" spans="1:17" x14ac:dyDescent="0.3">
      <c r="A6" s="76" t="s">
        <v>103</v>
      </c>
      <c r="B6" s="73" t="s">
        <v>13</v>
      </c>
      <c r="C6" s="73">
        <f t="shared" ref="C6:P6" si="0">+SUM(C7:C7)</f>
        <v>8</v>
      </c>
      <c r="D6" s="73">
        <f t="shared" si="0"/>
        <v>0</v>
      </c>
      <c r="E6" s="73">
        <f t="shared" si="0"/>
        <v>8</v>
      </c>
      <c r="F6" s="73">
        <f t="shared" si="0"/>
        <v>0</v>
      </c>
      <c r="G6" s="12">
        <f t="shared" si="0"/>
        <v>16</v>
      </c>
      <c r="H6" s="73">
        <f t="shared" si="0"/>
        <v>8</v>
      </c>
      <c r="I6" s="73">
        <f t="shared" si="0"/>
        <v>9</v>
      </c>
      <c r="J6" s="73">
        <f t="shared" si="0"/>
        <v>9</v>
      </c>
      <c r="K6" s="73">
        <f t="shared" si="0"/>
        <v>10</v>
      </c>
      <c r="L6" s="73">
        <f t="shared" si="0"/>
        <v>9</v>
      </c>
      <c r="M6" s="73">
        <f t="shared" si="0"/>
        <v>0</v>
      </c>
      <c r="N6" s="73">
        <f t="shared" si="0"/>
        <v>0</v>
      </c>
      <c r="O6" s="73">
        <f t="shared" si="0"/>
        <v>31</v>
      </c>
      <c r="P6" s="77">
        <f t="shared" si="0"/>
        <v>92</v>
      </c>
    </row>
    <row r="7" spans="1:17" s="16" customFormat="1" x14ac:dyDescent="0.3">
      <c r="A7" s="20" t="s">
        <v>104</v>
      </c>
      <c r="B7" s="1" t="s">
        <v>18</v>
      </c>
      <c r="C7" s="3">
        <v>8</v>
      </c>
      <c r="D7" s="3">
        <v>0</v>
      </c>
      <c r="E7" s="3">
        <v>8</v>
      </c>
      <c r="F7" s="3">
        <v>0</v>
      </c>
      <c r="G7" s="72">
        <f>SUM(C7:F7)</f>
        <v>16</v>
      </c>
      <c r="H7" s="3">
        <v>8</v>
      </c>
      <c r="I7" s="3">
        <v>9</v>
      </c>
      <c r="J7" s="3">
        <v>9</v>
      </c>
      <c r="K7" s="3">
        <v>10</v>
      </c>
      <c r="L7" s="3">
        <v>9</v>
      </c>
      <c r="M7" s="3">
        <v>0</v>
      </c>
      <c r="N7" s="3">
        <v>0</v>
      </c>
      <c r="O7" s="3">
        <v>31</v>
      </c>
      <c r="P7" s="73">
        <f>+SUM(G7:O7)</f>
        <v>92</v>
      </c>
      <c r="Q7" s="2"/>
    </row>
    <row r="8" spans="1:17" s="16" customFormat="1" x14ac:dyDescent="0.3">
      <c r="A8" s="76" t="s">
        <v>105</v>
      </c>
      <c r="B8" s="73" t="s">
        <v>13</v>
      </c>
      <c r="C8" s="73">
        <f t="shared" ref="C8:P8" si="1">+SUM(C9:C9)</f>
        <v>0</v>
      </c>
      <c r="D8" s="73">
        <f t="shared" si="1"/>
        <v>0</v>
      </c>
      <c r="E8" s="73">
        <f t="shared" si="1"/>
        <v>0</v>
      </c>
      <c r="F8" s="73">
        <f t="shared" si="1"/>
        <v>0</v>
      </c>
      <c r="G8" s="12">
        <f t="shared" si="1"/>
        <v>0</v>
      </c>
      <c r="H8" s="73">
        <f t="shared" si="1"/>
        <v>4</v>
      </c>
      <c r="I8" s="73">
        <f t="shared" si="1"/>
        <v>4</v>
      </c>
      <c r="J8" s="73">
        <f t="shared" si="1"/>
        <v>4</v>
      </c>
      <c r="K8" s="73">
        <f t="shared" si="1"/>
        <v>0</v>
      </c>
      <c r="L8" s="73">
        <f t="shared" si="1"/>
        <v>4</v>
      </c>
      <c r="M8" s="73">
        <f t="shared" si="1"/>
        <v>0</v>
      </c>
      <c r="N8" s="73">
        <f t="shared" si="1"/>
        <v>0</v>
      </c>
      <c r="O8" s="73">
        <f t="shared" si="1"/>
        <v>0</v>
      </c>
      <c r="P8" s="77">
        <f t="shared" si="1"/>
        <v>16</v>
      </c>
      <c r="Q8" s="2"/>
    </row>
    <row r="9" spans="1:17" s="16" customFormat="1" x14ac:dyDescent="0.3">
      <c r="A9" s="20" t="s">
        <v>106</v>
      </c>
      <c r="B9" s="8" t="s">
        <v>14</v>
      </c>
      <c r="C9" s="3">
        <v>0</v>
      </c>
      <c r="D9" s="3">
        <v>0</v>
      </c>
      <c r="E9" s="3">
        <v>0</v>
      </c>
      <c r="F9" s="3">
        <v>0</v>
      </c>
      <c r="G9" s="72">
        <f>SUM(C9:F9)</f>
        <v>0</v>
      </c>
      <c r="H9" s="3">
        <v>4</v>
      </c>
      <c r="I9" s="3">
        <v>4</v>
      </c>
      <c r="J9" s="3">
        <v>4</v>
      </c>
      <c r="K9" s="3">
        <v>0</v>
      </c>
      <c r="L9" s="3">
        <v>4</v>
      </c>
      <c r="M9" s="3">
        <v>0</v>
      </c>
      <c r="N9" s="3">
        <v>0</v>
      </c>
      <c r="O9" s="3">
        <v>0</v>
      </c>
      <c r="P9" s="73">
        <f>+SUM(G9:O9)</f>
        <v>16</v>
      </c>
      <c r="Q9" s="2"/>
    </row>
    <row r="10" spans="1:17" s="16" customFormat="1" x14ac:dyDescent="0.3">
      <c r="A10" s="76" t="s">
        <v>107</v>
      </c>
      <c r="B10" s="73" t="s">
        <v>13</v>
      </c>
      <c r="C10" s="73">
        <f t="shared" ref="C10:P10" si="2">+SUM(C11:C11)</f>
        <v>0</v>
      </c>
      <c r="D10" s="73">
        <f t="shared" si="2"/>
        <v>0</v>
      </c>
      <c r="E10" s="73">
        <f t="shared" si="2"/>
        <v>0</v>
      </c>
      <c r="F10" s="73">
        <f t="shared" si="2"/>
        <v>0</v>
      </c>
      <c r="G10" s="12">
        <f t="shared" si="2"/>
        <v>0</v>
      </c>
      <c r="H10" s="73">
        <f t="shared" si="2"/>
        <v>5</v>
      </c>
      <c r="I10" s="73">
        <f t="shared" si="2"/>
        <v>0</v>
      </c>
      <c r="J10" s="73">
        <f t="shared" si="2"/>
        <v>9</v>
      </c>
      <c r="K10" s="73">
        <f t="shared" si="2"/>
        <v>0</v>
      </c>
      <c r="L10" s="73">
        <f t="shared" si="2"/>
        <v>8</v>
      </c>
      <c r="M10" s="73">
        <f t="shared" si="2"/>
        <v>0</v>
      </c>
      <c r="N10" s="73">
        <f t="shared" si="2"/>
        <v>0</v>
      </c>
      <c r="O10" s="73">
        <f t="shared" si="2"/>
        <v>0</v>
      </c>
      <c r="P10" s="77">
        <f t="shared" si="2"/>
        <v>22</v>
      </c>
      <c r="Q10" s="2"/>
    </row>
    <row r="11" spans="1:17" s="16" customFormat="1" x14ac:dyDescent="0.3">
      <c r="A11" s="24" t="s">
        <v>108</v>
      </c>
      <c r="B11" s="8" t="s">
        <v>16</v>
      </c>
      <c r="C11" s="3">
        <v>0</v>
      </c>
      <c r="D11" s="3">
        <v>0</v>
      </c>
      <c r="E11" s="3">
        <v>0</v>
      </c>
      <c r="F11" s="3">
        <v>0</v>
      </c>
      <c r="G11" s="72">
        <f>SUM(C11:F11)</f>
        <v>0</v>
      </c>
      <c r="H11" s="3">
        <v>5</v>
      </c>
      <c r="I11" s="3">
        <v>0</v>
      </c>
      <c r="J11" s="3">
        <v>9</v>
      </c>
      <c r="K11" s="3">
        <v>0</v>
      </c>
      <c r="L11" s="3">
        <v>8</v>
      </c>
      <c r="M11" s="3">
        <v>0</v>
      </c>
      <c r="N11" s="3">
        <v>0</v>
      </c>
      <c r="O11" s="3">
        <v>0</v>
      </c>
      <c r="P11" s="73">
        <f t="shared" ref="P11:P25" si="3">+SUM(G11:O11)</f>
        <v>22</v>
      </c>
      <c r="Q11" s="2"/>
    </row>
    <row r="12" spans="1:17" s="16" customFormat="1" x14ac:dyDescent="0.3">
      <c r="A12" s="76" t="s">
        <v>109</v>
      </c>
      <c r="B12" s="73" t="s">
        <v>13</v>
      </c>
      <c r="C12" s="73">
        <f t="shared" ref="C12:P12" si="4">+SUM(C13:C13)</f>
        <v>0</v>
      </c>
      <c r="D12" s="73">
        <f t="shared" si="4"/>
        <v>0</v>
      </c>
      <c r="E12" s="73">
        <f t="shared" si="4"/>
        <v>0</v>
      </c>
      <c r="F12" s="73">
        <f t="shared" si="4"/>
        <v>0</v>
      </c>
      <c r="G12" s="12">
        <f t="shared" si="4"/>
        <v>0</v>
      </c>
      <c r="H12" s="73">
        <f t="shared" si="4"/>
        <v>2</v>
      </c>
      <c r="I12" s="73">
        <f t="shared" si="4"/>
        <v>0</v>
      </c>
      <c r="J12" s="73">
        <f t="shared" si="4"/>
        <v>1</v>
      </c>
      <c r="K12" s="73">
        <f t="shared" si="4"/>
        <v>0</v>
      </c>
      <c r="L12" s="73">
        <f t="shared" si="4"/>
        <v>2</v>
      </c>
      <c r="M12" s="73">
        <f t="shared" si="4"/>
        <v>0</v>
      </c>
      <c r="N12" s="73">
        <f t="shared" si="4"/>
        <v>0</v>
      </c>
      <c r="O12" s="73">
        <f t="shared" si="4"/>
        <v>0</v>
      </c>
      <c r="P12" s="77">
        <f t="shared" si="4"/>
        <v>5</v>
      </c>
      <c r="Q12" s="2"/>
    </row>
    <row r="13" spans="1:17" s="16" customFormat="1" x14ac:dyDescent="0.3">
      <c r="A13" s="20" t="s">
        <v>110</v>
      </c>
      <c r="B13" s="1" t="s">
        <v>16</v>
      </c>
      <c r="C13" s="3">
        <v>0</v>
      </c>
      <c r="D13" s="3">
        <v>0</v>
      </c>
      <c r="E13" s="3">
        <v>0</v>
      </c>
      <c r="F13" s="3">
        <v>0</v>
      </c>
      <c r="G13" s="72">
        <f>SUM(C13:F13)</f>
        <v>0</v>
      </c>
      <c r="H13" s="3">
        <v>2</v>
      </c>
      <c r="I13" s="3">
        <v>0</v>
      </c>
      <c r="J13" s="3">
        <v>1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73">
        <f t="shared" si="3"/>
        <v>5</v>
      </c>
      <c r="Q13" s="2"/>
    </row>
    <row r="14" spans="1:17" x14ac:dyDescent="0.3">
      <c r="A14" s="76" t="s">
        <v>111</v>
      </c>
      <c r="B14" s="73" t="s">
        <v>13</v>
      </c>
      <c r="C14" s="73">
        <f t="shared" ref="C14:P14" si="5">+SUM(C15:C15)</f>
        <v>0</v>
      </c>
      <c r="D14" s="73">
        <f t="shared" si="5"/>
        <v>0</v>
      </c>
      <c r="E14" s="73">
        <f t="shared" si="5"/>
        <v>0</v>
      </c>
      <c r="F14" s="73">
        <f t="shared" si="5"/>
        <v>0</v>
      </c>
      <c r="G14" s="12">
        <f t="shared" si="5"/>
        <v>0</v>
      </c>
      <c r="H14" s="73">
        <f t="shared" si="5"/>
        <v>2</v>
      </c>
      <c r="I14" s="73">
        <f t="shared" si="5"/>
        <v>0</v>
      </c>
      <c r="J14" s="73">
        <f t="shared" si="5"/>
        <v>0</v>
      </c>
      <c r="K14" s="73">
        <f t="shared" si="5"/>
        <v>0</v>
      </c>
      <c r="L14" s="73">
        <f t="shared" si="5"/>
        <v>5</v>
      </c>
      <c r="M14" s="73">
        <f t="shared" si="5"/>
        <v>0</v>
      </c>
      <c r="N14" s="73">
        <f t="shared" si="5"/>
        <v>0</v>
      </c>
      <c r="O14" s="73">
        <f t="shared" si="5"/>
        <v>0</v>
      </c>
      <c r="P14" s="77">
        <f t="shared" si="5"/>
        <v>7</v>
      </c>
    </row>
    <row r="15" spans="1:17" x14ac:dyDescent="0.3">
      <c r="A15" s="20" t="s">
        <v>112</v>
      </c>
      <c r="B15" s="4" t="s">
        <v>16</v>
      </c>
      <c r="C15" s="3">
        <v>0</v>
      </c>
      <c r="D15" s="3">
        <v>0</v>
      </c>
      <c r="E15" s="3">
        <v>0</v>
      </c>
      <c r="F15" s="3">
        <v>0</v>
      </c>
      <c r="G15" s="72">
        <f>SUM(C15:F15)</f>
        <v>0</v>
      </c>
      <c r="H15" s="3">
        <v>2</v>
      </c>
      <c r="I15" s="3">
        <v>0</v>
      </c>
      <c r="J15" s="3">
        <v>0</v>
      </c>
      <c r="K15" s="3">
        <v>0</v>
      </c>
      <c r="L15" s="3">
        <v>5</v>
      </c>
      <c r="M15" s="3">
        <v>0</v>
      </c>
      <c r="N15" s="3">
        <v>0</v>
      </c>
      <c r="O15" s="3">
        <v>0</v>
      </c>
      <c r="P15" s="73">
        <f t="shared" si="3"/>
        <v>7</v>
      </c>
    </row>
    <row r="16" spans="1:17" x14ac:dyDescent="0.3">
      <c r="A16" s="76" t="s">
        <v>113</v>
      </c>
      <c r="B16" s="73" t="s">
        <v>13</v>
      </c>
      <c r="C16" s="73">
        <f t="shared" ref="C16:P16" si="6">+SUM(C17:C17)</f>
        <v>0</v>
      </c>
      <c r="D16" s="73">
        <f t="shared" si="6"/>
        <v>0</v>
      </c>
      <c r="E16" s="73">
        <f t="shared" si="6"/>
        <v>0</v>
      </c>
      <c r="F16" s="73">
        <f t="shared" si="6"/>
        <v>0</v>
      </c>
      <c r="G16" s="12">
        <f t="shared" si="6"/>
        <v>0</v>
      </c>
      <c r="H16" s="73">
        <f t="shared" si="6"/>
        <v>2</v>
      </c>
      <c r="I16" s="73">
        <f t="shared" si="6"/>
        <v>0</v>
      </c>
      <c r="J16" s="73">
        <f t="shared" si="6"/>
        <v>2</v>
      </c>
      <c r="K16" s="73">
        <f t="shared" si="6"/>
        <v>0</v>
      </c>
      <c r="L16" s="73">
        <f t="shared" si="6"/>
        <v>3</v>
      </c>
      <c r="M16" s="73">
        <f t="shared" si="6"/>
        <v>0</v>
      </c>
      <c r="N16" s="73">
        <f t="shared" si="6"/>
        <v>0</v>
      </c>
      <c r="O16" s="73">
        <f t="shared" si="6"/>
        <v>0</v>
      </c>
      <c r="P16" s="77">
        <f t="shared" si="6"/>
        <v>7</v>
      </c>
    </row>
    <row r="17" spans="1:16" x14ac:dyDescent="0.3">
      <c r="A17" s="20" t="s">
        <v>114</v>
      </c>
      <c r="B17" s="4" t="s">
        <v>16</v>
      </c>
      <c r="C17" s="3">
        <v>0</v>
      </c>
      <c r="D17" s="3">
        <v>0</v>
      </c>
      <c r="E17" s="3">
        <v>0</v>
      </c>
      <c r="F17" s="3">
        <v>0</v>
      </c>
      <c r="G17" s="72">
        <f>SUM(C17:F17)</f>
        <v>0</v>
      </c>
      <c r="H17" s="3">
        <v>2</v>
      </c>
      <c r="I17" s="3">
        <v>0</v>
      </c>
      <c r="J17" s="3">
        <v>2</v>
      </c>
      <c r="K17" s="3">
        <v>0</v>
      </c>
      <c r="L17" s="3">
        <v>3</v>
      </c>
      <c r="M17" s="3">
        <v>0</v>
      </c>
      <c r="N17" s="3">
        <v>0</v>
      </c>
      <c r="O17" s="3">
        <v>0</v>
      </c>
      <c r="P17" s="73">
        <f t="shared" si="3"/>
        <v>7</v>
      </c>
    </row>
    <row r="18" spans="1:16" x14ac:dyDescent="0.3">
      <c r="A18" s="76" t="s">
        <v>115</v>
      </c>
      <c r="B18" s="73" t="s">
        <v>13</v>
      </c>
      <c r="C18" s="73">
        <f t="shared" ref="C18:P18" si="7">+SUM(C19:C19)</f>
        <v>0</v>
      </c>
      <c r="D18" s="73">
        <f t="shared" si="7"/>
        <v>0</v>
      </c>
      <c r="E18" s="73">
        <f t="shared" si="7"/>
        <v>0</v>
      </c>
      <c r="F18" s="73">
        <f t="shared" si="7"/>
        <v>0</v>
      </c>
      <c r="G18" s="12">
        <f t="shared" si="7"/>
        <v>0</v>
      </c>
      <c r="H18" s="73">
        <f t="shared" si="7"/>
        <v>6</v>
      </c>
      <c r="I18" s="73">
        <f t="shared" si="7"/>
        <v>0</v>
      </c>
      <c r="J18" s="73">
        <f t="shared" si="7"/>
        <v>6</v>
      </c>
      <c r="K18" s="73">
        <f t="shared" si="7"/>
        <v>0</v>
      </c>
      <c r="L18" s="73">
        <f t="shared" si="7"/>
        <v>6</v>
      </c>
      <c r="M18" s="73">
        <f t="shared" si="7"/>
        <v>0</v>
      </c>
      <c r="N18" s="73">
        <f t="shared" si="7"/>
        <v>0</v>
      </c>
      <c r="O18" s="73">
        <f t="shared" si="7"/>
        <v>0</v>
      </c>
      <c r="P18" s="77">
        <f t="shared" si="7"/>
        <v>18</v>
      </c>
    </row>
    <row r="19" spans="1:16" s="2" customFormat="1" x14ac:dyDescent="0.3">
      <c r="A19" s="25" t="s">
        <v>116</v>
      </c>
      <c r="B19" s="4" t="s">
        <v>14</v>
      </c>
      <c r="C19" s="3">
        <v>0</v>
      </c>
      <c r="D19" s="3">
        <v>0</v>
      </c>
      <c r="E19" s="3">
        <v>0</v>
      </c>
      <c r="F19" s="3">
        <v>0</v>
      </c>
      <c r="G19" s="72">
        <f>SUM(C19:F19)</f>
        <v>0</v>
      </c>
      <c r="H19" s="3">
        <v>6</v>
      </c>
      <c r="I19" s="3">
        <v>0</v>
      </c>
      <c r="J19" s="3">
        <v>6</v>
      </c>
      <c r="K19" s="3">
        <v>0</v>
      </c>
      <c r="L19" s="3">
        <v>6</v>
      </c>
      <c r="M19" s="3">
        <v>0</v>
      </c>
      <c r="N19" s="3">
        <v>0</v>
      </c>
      <c r="O19" s="3">
        <v>0</v>
      </c>
      <c r="P19" s="73">
        <f t="shared" si="3"/>
        <v>18</v>
      </c>
    </row>
    <row r="20" spans="1:16" s="2" customFormat="1" x14ac:dyDescent="0.3">
      <c r="A20" s="76" t="s">
        <v>117</v>
      </c>
      <c r="B20" s="73" t="s">
        <v>13</v>
      </c>
      <c r="C20" s="73">
        <f t="shared" ref="C20:P20" si="8">+SUM(C21:C21)</f>
        <v>0</v>
      </c>
      <c r="D20" s="73">
        <f t="shared" si="8"/>
        <v>0</v>
      </c>
      <c r="E20" s="73">
        <f t="shared" si="8"/>
        <v>0</v>
      </c>
      <c r="F20" s="73">
        <f t="shared" si="8"/>
        <v>0</v>
      </c>
      <c r="G20" s="12">
        <f t="shared" si="8"/>
        <v>0</v>
      </c>
      <c r="H20" s="73">
        <f t="shared" si="8"/>
        <v>2</v>
      </c>
      <c r="I20" s="73">
        <f t="shared" si="8"/>
        <v>0</v>
      </c>
      <c r="J20" s="73">
        <f t="shared" si="8"/>
        <v>0</v>
      </c>
      <c r="K20" s="73">
        <f t="shared" si="8"/>
        <v>0</v>
      </c>
      <c r="L20" s="73">
        <f t="shared" si="8"/>
        <v>0</v>
      </c>
      <c r="M20" s="73">
        <f t="shared" si="8"/>
        <v>0</v>
      </c>
      <c r="N20" s="73">
        <f t="shared" si="8"/>
        <v>0</v>
      </c>
      <c r="O20" s="73">
        <f t="shared" si="8"/>
        <v>0</v>
      </c>
      <c r="P20" s="77">
        <f t="shared" si="8"/>
        <v>2</v>
      </c>
    </row>
    <row r="21" spans="1:16" s="2" customFormat="1" x14ac:dyDescent="0.3">
      <c r="A21" s="20" t="s">
        <v>118</v>
      </c>
      <c r="B21" s="4" t="s">
        <v>16</v>
      </c>
      <c r="C21" s="3">
        <v>0</v>
      </c>
      <c r="D21" s="3">
        <v>0</v>
      </c>
      <c r="E21" s="3">
        <v>0</v>
      </c>
      <c r="F21" s="3">
        <v>0</v>
      </c>
      <c r="G21" s="72">
        <f>SUM(C21:F21)</f>
        <v>0</v>
      </c>
      <c r="H21" s="3">
        <v>2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73">
        <f t="shared" si="3"/>
        <v>2</v>
      </c>
    </row>
    <row r="22" spans="1:16" s="2" customFormat="1" ht="16.5" customHeight="1" x14ac:dyDescent="0.3">
      <c r="A22" s="76" t="s">
        <v>119</v>
      </c>
      <c r="B22" s="73" t="s">
        <v>13</v>
      </c>
      <c r="C22" s="73">
        <f t="shared" ref="C22:P22" si="9">+SUM(C23:C23)</f>
        <v>0</v>
      </c>
      <c r="D22" s="73">
        <f t="shared" si="9"/>
        <v>0</v>
      </c>
      <c r="E22" s="73">
        <f t="shared" si="9"/>
        <v>0</v>
      </c>
      <c r="F22" s="73">
        <f t="shared" si="9"/>
        <v>0</v>
      </c>
      <c r="G22" s="12">
        <f t="shared" si="9"/>
        <v>0</v>
      </c>
      <c r="H22" s="73">
        <f t="shared" si="9"/>
        <v>3</v>
      </c>
      <c r="I22" s="73">
        <f t="shared" si="9"/>
        <v>0</v>
      </c>
      <c r="J22" s="73">
        <f t="shared" si="9"/>
        <v>0</v>
      </c>
      <c r="K22" s="73">
        <f t="shared" si="9"/>
        <v>0</v>
      </c>
      <c r="L22" s="73">
        <f t="shared" si="9"/>
        <v>2</v>
      </c>
      <c r="M22" s="73">
        <f t="shared" si="9"/>
        <v>0</v>
      </c>
      <c r="N22" s="73">
        <f t="shared" si="9"/>
        <v>0</v>
      </c>
      <c r="O22" s="73">
        <f t="shared" si="9"/>
        <v>0</v>
      </c>
      <c r="P22" s="77">
        <f t="shared" si="9"/>
        <v>5</v>
      </c>
    </row>
    <row r="23" spans="1:16" s="2" customFormat="1" x14ac:dyDescent="0.3">
      <c r="A23" s="20" t="s">
        <v>120</v>
      </c>
      <c r="B23" s="7" t="s">
        <v>16</v>
      </c>
      <c r="C23" s="3">
        <v>0</v>
      </c>
      <c r="D23" s="3">
        <v>0</v>
      </c>
      <c r="E23" s="3">
        <v>0</v>
      </c>
      <c r="F23" s="3">
        <v>0</v>
      </c>
      <c r="G23" s="72">
        <f>SUM(C23:F23)</f>
        <v>0</v>
      </c>
      <c r="H23" s="3">
        <v>3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73">
        <f t="shared" si="3"/>
        <v>5</v>
      </c>
    </row>
    <row r="24" spans="1:16" s="2" customFormat="1" x14ac:dyDescent="0.3">
      <c r="A24" s="76" t="s">
        <v>121</v>
      </c>
      <c r="B24" s="73" t="s">
        <v>13</v>
      </c>
      <c r="C24" s="73">
        <f t="shared" ref="C24:P24" si="10">+SUM(C25:C25)</f>
        <v>0</v>
      </c>
      <c r="D24" s="73">
        <f t="shared" si="10"/>
        <v>0</v>
      </c>
      <c r="E24" s="73">
        <f t="shared" si="10"/>
        <v>0</v>
      </c>
      <c r="F24" s="73">
        <f t="shared" si="10"/>
        <v>0</v>
      </c>
      <c r="G24" s="12">
        <f t="shared" si="10"/>
        <v>0</v>
      </c>
      <c r="H24" s="73">
        <f t="shared" si="10"/>
        <v>2</v>
      </c>
      <c r="I24" s="73">
        <f t="shared" si="10"/>
        <v>0</v>
      </c>
      <c r="J24" s="73">
        <f t="shared" si="10"/>
        <v>0</v>
      </c>
      <c r="K24" s="73">
        <f t="shared" si="10"/>
        <v>0</v>
      </c>
      <c r="L24" s="73">
        <f t="shared" si="10"/>
        <v>0</v>
      </c>
      <c r="M24" s="73">
        <f t="shared" si="10"/>
        <v>0</v>
      </c>
      <c r="N24" s="73">
        <f t="shared" si="10"/>
        <v>0</v>
      </c>
      <c r="O24" s="73">
        <f t="shared" si="10"/>
        <v>0</v>
      </c>
      <c r="P24" s="77">
        <f t="shared" si="10"/>
        <v>2</v>
      </c>
    </row>
    <row r="25" spans="1:16" s="2" customFormat="1" x14ac:dyDescent="0.3">
      <c r="A25" s="20" t="s">
        <v>122</v>
      </c>
      <c r="B25" s="9" t="s">
        <v>24</v>
      </c>
      <c r="C25" s="3">
        <v>0</v>
      </c>
      <c r="D25" s="3">
        <v>0</v>
      </c>
      <c r="E25" s="3">
        <v>0</v>
      </c>
      <c r="F25" s="3">
        <v>0</v>
      </c>
      <c r="G25" s="72">
        <f>SUM(C25:F25)</f>
        <v>0</v>
      </c>
      <c r="H25" s="3">
        <v>2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73">
        <f t="shared" si="3"/>
        <v>2</v>
      </c>
    </row>
    <row r="26" spans="1:16" s="2" customFormat="1" x14ac:dyDescent="0.3">
      <c r="A26" s="76" t="s">
        <v>123</v>
      </c>
      <c r="B26" s="73" t="s">
        <v>13</v>
      </c>
      <c r="C26" s="73">
        <f t="shared" ref="C26:P26" si="11">+SUM(C27:C27)</f>
        <v>0</v>
      </c>
      <c r="D26" s="73">
        <f t="shared" si="11"/>
        <v>0</v>
      </c>
      <c r="E26" s="73">
        <f t="shared" si="11"/>
        <v>0</v>
      </c>
      <c r="F26" s="73">
        <f t="shared" si="11"/>
        <v>0</v>
      </c>
      <c r="G26" s="12">
        <f t="shared" si="11"/>
        <v>0</v>
      </c>
      <c r="H26" s="73">
        <f t="shared" si="11"/>
        <v>2</v>
      </c>
      <c r="I26" s="73">
        <f t="shared" si="11"/>
        <v>0</v>
      </c>
      <c r="J26" s="73">
        <f t="shared" si="11"/>
        <v>0</v>
      </c>
      <c r="K26" s="73">
        <f t="shared" si="11"/>
        <v>0</v>
      </c>
      <c r="L26" s="73">
        <f t="shared" si="11"/>
        <v>0</v>
      </c>
      <c r="M26" s="73">
        <f t="shared" si="11"/>
        <v>0</v>
      </c>
      <c r="N26" s="73">
        <f t="shared" si="11"/>
        <v>0</v>
      </c>
      <c r="O26" s="73">
        <f t="shared" si="11"/>
        <v>0</v>
      </c>
      <c r="P26" s="77">
        <f t="shared" si="11"/>
        <v>2</v>
      </c>
    </row>
    <row r="27" spans="1:16" s="2" customFormat="1" x14ac:dyDescent="0.3">
      <c r="A27" s="20" t="s">
        <v>124</v>
      </c>
      <c r="B27" s="1" t="s">
        <v>24</v>
      </c>
      <c r="C27" s="3">
        <v>0</v>
      </c>
      <c r="D27" s="3">
        <v>0</v>
      </c>
      <c r="E27" s="3">
        <v>0</v>
      </c>
      <c r="F27" s="3">
        <v>0</v>
      </c>
      <c r="G27" s="72">
        <f>SUM(C27:F27)</f>
        <v>0</v>
      </c>
      <c r="H27" s="3">
        <v>2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73">
        <f>+SUM(G27:O27)</f>
        <v>2</v>
      </c>
    </row>
    <row r="28" spans="1:16" s="2" customFormat="1" ht="15" customHeight="1" x14ac:dyDescent="0.3">
      <c r="A28" s="76" t="s">
        <v>125</v>
      </c>
      <c r="B28" s="73" t="s">
        <v>13</v>
      </c>
      <c r="C28" s="73">
        <f t="shared" ref="C28:P28" si="12">+SUM(C29:C29)</f>
        <v>0</v>
      </c>
      <c r="D28" s="73">
        <f t="shared" si="12"/>
        <v>0</v>
      </c>
      <c r="E28" s="73">
        <f t="shared" si="12"/>
        <v>0</v>
      </c>
      <c r="F28" s="73">
        <f t="shared" si="12"/>
        <v>0</v>
      </c>
      <c r="G28" s="12">
        <f t="shared" si="12"/>
        <v>0</v>
      </c>
      <c r="H28" s="73">
        <f t="shared" si="12"/>
        <v>3</v>
      </c>
      <c r="I28" s="73">
        <f t="shared" si="12"/>
        <v>0</v>
      </c>
      <c r="J28" s="73">
        <f t="shared" si="12"/>
        <v>0</v>
      </c>
      <c r="K28" s="73">
        <f t="shared" si="12"/>
        <v>0</v>
      </c>
      <c r="L28" s="73">
        <f t="shared" si="12"/>
        <v>0</v>
      </c>
      <c r="M28" s="73">
        <f t="shared" si="12"/>
        <v>0</v>
      </c>
      <c r="N28" s="73">
        <f t="shared" si="12"/>
        <v>0</v>
      </c>
      <c r="O28" s="73">
        <f t="shared" si="12"/>
        <v>0</v>
      </c>
      <c r="P28" s="77">
        <f t="shared" si="12"/>
        <v>3</v>
      </c>
    </row>
    <row r="29" spans="1:16" s="2" customFormat="1" ht="15" customHeight="1" x14ac:dyDescent="0.3">
      <c r="A29" s="20" t="s">
        <v>126</v>
      </c>
      <c r="B29" s="4" t="s">
        <v>24</v>
      </c>
      <c r="C29" s="3">
        <v>0</v>
      </c>
      <c r="D29" s="3">
        <v>0</v>
      </c>
      <c r="E29" s="3">
        <v>0</v>
      </c>
      <c r="F29" s="3">
        <v>0</v>
      </c>
      <c r="G29" s="72">
        <f>SUM(C29:F29)</f>
        <v>0</v>
      </c>
      <c r="H29" s="3">
        <v>3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73">
        <f>+SUM(G29:O29)</f>
        <v>3</v>
      </c>
    </row>
    <row r="30" spans="1:16" s="2" customFormat="1" x14ac:dyDescent="0.3">
      <c r="A30" s="76" t="s">
        <v>127</v>
      </c>
      <c r="B30" s="73" t="s">
        <v>13</v>
      </c>
      <c r="C30" s="73">
        <f t="shared" ref="C30:P30" si="13">+SUM(C31:C31)</f>
        <v>0</v>
      </c>
      <c r="D30" s="73">
        <f t="shared" si="13"/>
        <v>0</v>
      </c>
      <c r="E30" s="73">
        <f t="shared" si="13"/>
        <v>0</v>
      </c>
      <c r="F30" s="73">
        <f t="shared" si="13"/>
        <v>0</v>
      </c>
      <c r="G30" s="12">
        <f t="shared" si="13"/>
        <v>0</v>
      </c>
      <c r="H30" s="73">
        <f t="shared" si="13"/>
        <v>3</v>
      </c>
      <c r="I30" s="73">
        <f t="shared" si="13"/>
        <v>0</v>
      </c>
      <c r="J30" s="73">
        <f t="shared" si="13"/>
        <v>3</v>
      </c>
      <c r="K30" s="73">
        <f t="shared" si="13"/>
        <v>0</v>
      </c>
      <c r="L30" s="73">
        <f t="shared" si="13"/>
        <v>3</v>
      </c>
      <c r="M30" s="73">
        <f t="shared" si="13"/>
        <v>0</v>
      </c>
      <c r="N30" s="73">
        <f t="shared" si="13"/>
        <v>0</v>
      </c>
      <c r="O30" s="73">
        <f t="shared" si="13"/>
        <v>12</v>
      </c>
      <c r="P30" s="77">
        <f t="shared" si="13"/>
        <v>21</v>
      </c>
    </row>
    <row r="31" spans="1:16" s="2" customFormat="1" x14ac:dyDescent="0.3">
      <c r="A31" s="25" t="s">
        <v>128</v>
      </c>
      <c r="B31" s="4" t="s">
        <v>16</v>
      </c>
      <c r="C31" s="3">
        <v>0</v>
      </c>
      <c r="D31" s="3">
        <v>0</v>
      </c>
      <c r="E31" s="3">
        <v>0</v>
      </c>
      <c r="F31" s="3">
        <v>0</v>
      </c>
      <c r="G31" s="72">
        <f>SUM(C31:F31)</f>
        <v>0</v>
      </c>
      <c r="H31" s="3">
        <v>3</v>
      </c>
      <c r="I31" s="3">
        <v>0</v>
      </c>
      <c r="J31" s="3">
        <v>3</v>
      </c>
      <c r="K31" s="3">
        <v>0</v>
      </c>
      <c r="L31" s="3">
        <v>3</v>
      </c>
      <c r="M31" s="3">
        <v>0</v>
      </c>
      <c r="N31" s="3">
        <v>0</v>
      </c>
      <c r="O31" s="3">
        <v>12</v>
      </c>
      <c r="P31" s="73">
        <f>+SUM(G31:O31)</f>
        <v>21</v>
      </c>
    </row>
    <row r="32" spans="1:16" s="2" customFormat="1" x14ac:dyDescent="0.3">
      <c r="A32" s="76" t="s">
        <v>129</v>
      </c>
      <c r="B32" s="73" t="s">
        <v>13</v>
      </c>
      <c r="C32" s="73">
        <f t="shared" ref="C32:P32" si="14">+SUM(C33:C33)</f>
        <v>0</v>
      </c>
      <c r="D32" s="73">
        <f t="shared" si="14"/>
        <v>0</v>
      </c>
      <c r="E32" s="73">
        <f t="shared" si="14"/>
        <v>0</v>
      </c>
      <c r="F32" s="73">
        <f t="shared" si="14"/>
        <v>0</v>
      </c>
      <c r="G32" s="12">
        <f t="shared" si="14"/>
        <v>0</v>
      </c>
      <c r="H32" s="73">
        <f t="shared" si="14"/>
        <v>4</v>
      </c>
      <c r="I32" s="73">
        <f t="shared" si="14"/>
        <v>0</v>
      </c>
      <c r="J32" s="73">
        <f t="shared" si="14"/>
        <v>0</v>
      </c>
      <c r="K32" s="73">
        <f t="shared" si="14"/>
        <v>0</v>
      </c>
      <c r="L32" s="73">
        <f t="shared" si="14"/>
        <v>0</v>
      </c>
      <c r="M32" s="73">
        <f t="shared" si="14"/>
        <v>0</v>
      </c>
      <c r="N32" s="73">
        <f t="shared" si="14"/>
        <v>0</v>
      </c>
      <c r="O32" s="73">
        <f t="shared" si="14"/>
        <v>0</v>
      </c>
      <c r="P32" s="77">
        <f t="shared" si="14"/>
        <v>4</v>
      </c>
    </row>
    <row r="33" spans="1:17" s="2" customFormat="1" x14ac:dyDescent="0.3">
      <c r="A33" s="20" t="s">
        <v>130</v>
      </c>
      <c r="B33" s="4" t="s">
        <v>24</v>
      </c>
      <c r="C33" s="3">
        <v>0</v>
      </c>
      <c r="D33" s="3">
        <v>0</v>
      </c>
      <c r="E33" s="3">
        <v>0</v>
      </c>
      <c r="F33" s="3">
        <v>0</v>
      </c>
      <c r="G33" s="72">
        <f>SUM(C33:F33)</f>
        <v>0</v>
      </c>
      <c r="H33" s="3">
        <v>4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73">
        <f>+SUM(G33:O33)</f>
        <v>4</v>
      </c>
    </row>
    <row r="34" spans="1:17" s="2" customFormat="1" x14ac:dyDescent="0.3">
      <c r="A34" s="76" t="s">
        <v>131</v>
      </c>
      <c r="B34" s="73" t="s">
        <v>13</v>
      </c>
      <c r="C34" s="73">
        <f t="shared" ref="C34:P34" si="15">+SUM(C35:C35)</f>
        <v>0</v>
      </c>
      <c r="D34" s="73">
        <f t="shared" si="15"/>
        <v>0</v>
      </c>
      <c r="E34" s="73">
        <f t="shared" si="15"/>
        <v>0</v>
      </c>
      <c r="F34" s="73">
        <f t="shared" si="15"/>
        <v>0</v>
      </c>
      <c r="G34" s="12">
        <f t="shared" si="15"/>
        <v>0</v>
      </c>
      <c r="H34" s="73">
        <f t="shared" si="15"/>
        <v>3</v>
      </c>
      <c r="I34" s="73">
        <f t="shared" si="15"/>
        <v>0</v>
      </c>
      <c r="J34" s="73">
        <f t="shared" si="15"/>
        <v>0</v>
      </c>
      <c r="K34" s="73">
        <f t="shared" si="15"/>
        <v>0</v>
      </c>
      <c r="L34" s="73">
        <f t="shared" si="15"/>
        <v>3</v>
      </c>
      <c r="M34" s="73">
        <f t="shared" si="15"/>
        <v>0</v>
      </c>
      <c r="N34" s="73">
        <f t="shared" si="15"/>
        <v>0</v>
      </c>
      <c r="O34" s="73">
        <f t="shared" si="15"/>
        <v>0</v>
      </c>
      <c r="P34" s="77">
        <f t="shared" si="15"/>
        <v>6</v>
      </c>
    </row>
    <row r="35" spans="1:17" s="2" customFormat="1" x14ac:dyDescent="0.3">
      <c r="A35" s="20" t="s">
        <v>132</v>
      </c>
      <c r="B35" s="7" t="s">
        <v>16</v>
      </c>
      <c r="C35" s="3">
        <v>0</v>
      </c>
      <c r="D35" s="3">
        <v>0</v>
      </c>
      <c r="E35" s="3">
        <v>0</v>
      </c>
      <c r="F35" s="3">
        <v>0</v>
      </c>
      <c r="G35" s="72">
        <f>SUM(C35:F35)</f>
        <v>0</v>
      </c>
      <c r="H35" s="3">
        <v>3</v>
      </c>
      <c r="I35" s="3">
        <v>0</v>
      </c>
      <c r="J35" s="3">
        <v>0</v>
      </c>
      <c r="K35" s="3">
        <v>0</v>
      </c>
      <c r="L35" s="3">
        <v>3</v>
      </c>
      <c r="M35" s="3">
        <v>0</v>
      </c>
      <c r="N35" s="3">
        <v>0</v>
      </c>
      <c r="O35" s="3">
        <v>0</v>
      </c>
      <c r="P35" s="73">
        <f>+SUM(G35:O35)</f>
        <v>6</v>
      </c>
    </row>
    <row r="36" spans="1:17" s="2" customFormat="1" x14ac:dyDescent="0.3">
      <c r="A36" s="76" t="s">
        <v>133</v>
      </c>
      <c r="B36" s="73" t="s">
        <v>13</v>
      </c>
      <c r="C36" s="73">
        <f t="shared" ref="C36:P36" si="16">+SUM(C37:C37)</f>
        <v>0</v>
      </c>
      <c r="D36" s="73">
        <f t="shared" si="16"/>
        <v>0</v>
      </c>
      <c r="E36" s="73">
        <f t="shared" si="16"/>
        <v>0</v>
      </c>
      <c r="F36" s="73">
        <f t="shared" si="16"/>
        <v>0</v>
      </c>
      <c r="G36" s="12">
        <f t="shared" si="16"/>
        <v>0</v>
      </c>
      <c r="H36" s="73">
        <f t="shared" si="16"/>
        <v>3</v>
      </c>
      <c r="I36" s="73">
        <f t="shared" si="16"/>
        <v>0</v>
      </c>
      <c r="J36" s="73">
        <f t="shared" si="16"/>
        <v>0</v>
      </c>
      <c r="K36" s="73">
        <f t="shared" si="16"/>
        <v>0</v>
      </c>
      <c r="L36" s="73">
        <f t="shared" si="16"/>
        <v>0</v>
      </c>
      <c r="M36" s="73">
        <f t="shared" si="16"/>
        <v>0</v>
      </c>
      <c r="N36" s="73">
        <f t="shared" si="16"/>
        <v>0</v>
      </c>
      <c r="O36" s="73">
        <f t="shared" si="16"/>
        <v>0</v>
      </c>
      <c r="P36" s="77">
        <f t="shared" si="16"/>
        <v>3</v>
      </c>
    </row>
    <row r="37" spans="1:17" s="2" customFormat="1" x14ac:dyDescent="0.3">
      <c r="A37" s="20" t="s">
        <v>134</v>
      </c>
      <c r="B37" s="9" t="s">
        <v>24</v>
      </c>
      <c r="C37" s="3">
        <v>0</v>
      </c>
      <c r="D37" s="3">
        <v>0</v>
      </c>
      <c r="E37" s="3">
        <v>0</v>
      </c>
      <c r="F37" s="3">
        <v>0</v>
      </c>
      <c r="G37" s="72">
        <f>SUM(C37:F37)</f>
        <v>0</v>
      </c>
      <c r="H37" s="3">
        <v>3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73">
        <f>+SUM(G37:O37)</f>
        <v>3</v>
      </c>
    </row>
    <row r="38" spans="1:17" s="2" customFormat="1" x14ac:dyDescent="0.3">
      <c r="A38" s="76" t="s">
        <v>135</v>
      </c>
      <c r="B38" s="73" t="s">
        <v>13</v>
      </c>
      <c r="C38" s="73">
        <f t="shared" ref="C38:P38" si="17">+SUM(C39:C39)</f>
        <v>0</v>
      </c>
      <c r="D38" s="73">
        <f t="shared" si="17"/>
        <v>0</v>
      </c>
      <c r="E38" s="73">
        <f t="shared" si="17"/>
        <v>0</v>
      </c>
      <c r="F38" s="73">
        <f t="shared" si="17"/>
        <v>0</v>
      </c>
      <c r="G38" s="12">
        <f t="shared" si="17"/>
        <v>0</v>
      </c>
      <c r="H38" s="73">
        <f t="shared" si="17"/>
        <v>7</v>
      </c>
      <c r="I38" s="73">
        <f t="shared" si="17"/>
        <v>0</v>
      </c>
      <c r="J38" s="73">
        <f t="shared" si="17"/>
        <v>2</v>
      </c>
      <c r="K38" s="73">
        <f t="shared" si="17"/>
        <v>0</v>
      </c>
      <c r="L38" s="73">
        <f t="shared" si="17"/>
        <v>5</v>
      </c>
      <c r="M38" s="73">
        <f t="shared" si="17"/>
        <v>0</v>
      </c>
      <c r="N38" s="73">
        <f t="shared" si="17"/>
        <v>0</v>
      </c>
      <c r="O38" s="73">
        <f t="shared" si="17"/>
        <v>16</v>
      </c>
      <c r="P38" s="77">
        <f t="shared" si="17"/>
        <v>30</v>
      </c>
    </row>
    <row r="39" spans="1:17" s="2" customFormat="1" x14ac:dyDescent="0.3">
      <c r="A39" s="20" t="s">
        <v>136</v>
      </c>
      <c r="B39" s="4" t="s">
        <v>14</v>
      </c>
      <c r="C39" s="3">
        <v>0</v>
      </c>
      <c r="D39" s="3">
        <v>0</v>
      </c>
      <c r="E39" s="3">
        <v>0</v>
      </c>
      <c r="F39" s="3">
        <v>0</v>
      </c>
      <c r="G39" s="72">
        <f>SUM(C39:F39)</f>
        <v>0</v>
      </c>
      <c r="H39" s="3">
        <v>7</v>
      </c>
      <c r="I39" s="3">
        <v>0</v>
      </c>
      <c r="J39" s="3">
        <v>2</v>
      </c>
      <c r="K39" s="3">
        <v>0</v>
      </c>
      <c r="L39" s="3">
        <v>5</v>
      </c>
      <c r="M39" s="3">
        <v>0</v>
      </c>
      <c r="N39" s="3">
        <v>0</v>
      </c>
      <c r="O39" s="3">
        <v>16</v>
      </c>
      <c r="P39" s="73">
        <f>+SUM(G39:O39)</f>
        <v>30</v>
      </c>
    </row>
    <row r="40" spans="1:17" s="2" customFormat="1" x14ac:dyDescent="0.3">
      <c r="A40" s="76" t="s">
        <v>137</v>
      </c>
      <c r="B40" s="73" t="s">
        <v>13</v>
      </c>
      <c r="C40" s="73">
        <f t="shared" ref="C40:P40" si="18">+SUM(C41:C41)</f>
        <v>0</v>
      </c>
      <c r="D40" s="73">
        <f t="shared" si="18"/>
        <v>0</v>
      </c>
      <c r="E40" s="73">
        <f t="shared" si="18"/>
        <v>0</v>
      </c>
      <c r="F40" s="73">
        <f t="shared" si="18"/>
        <v>0</v>
      </c>
      <c r="G40" s="12">
        <f t="shared" si="18"/>
        <v>0</v>
      </c>
      <c r="H40" s="73">
        <f t="shared" si="18"/>
        <v>4</v>
      </c>
      <c r="I40" s="73">
        <f t="shared" si="18"/>
        <v>0</v>
      </c>
      <c r="J40" s="73">
        <f t="shared" si="18"/>
        <v>0</v>
      </c>
      <c r="K40" s="73">
        <f t="shared" si="18"/>
        <v>0</v>
      </c>
      <c r="L40" s="73">
        <f t="shared" si="18"/>
        <v>0</v>
      </c>
      <c r="M40" s="73">
        <f t="shared" si="18"/>
        <v>0</v>
      </c>
      <c r="N40" s="73">
        <f t="shared" si="18"/>
        <v>0</v>
      </c>
      <c r="O40" s="73">
        <f t="shared" si="18"/>
        <v>0</v>
      </c>
      <c r="P40" s="77">
        <f t="shared" si="18"/>
        <v>4</v>
      </c>
    </row>
    <row r="41" spans="1:17" s="2" customFormat="1" x14ac:dyDescent="0.3">
      <c r="A41" s="20" t="s">
        <v>138</v>
      </c>
      <c r="B41" s="4" t="s">
        <v>24</v>
      </c>
      <c r="C41" s="3">
        <v>0</v>
      </c>
      <c r="D41" s="3">
        <v>0</v>
      </c>
      <c r="E41" s="3">
        <v>0</v>
      </c>
      <c r="F41" s="3">
        <v>0</v>
      </c>
      <c r="G41" s="72">
        <f>SUM(C41:F41)</f>
        <v>0</v>
      </c>
      <c r="H41" s="3">
        <v>4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73">
        <f>+SUM(G41:O41)</f>
        <v>4</v>
      </c>
    </row>
    <row r="42" spans="1:17" ht="27" customHeight="1" x14ac:dyDescent="0.3">
      <c r="A42" s="96" t="s">
        <v>23</v>
      </c>
      <c r="B42" s="97"/>
      <c r="C42" s="87">
        <f>+C6+C8+C10+C12+C14+C16+C18+C20+C22+C24+C26+C28+C30+C32+C34+C36+C38+C40</f>
        <v>8</v>
      </c>
      <c r="D42" s="87">
        <f t="shared" ref="D42:P42" si="19">+D6+D8+D10+D12+D14+D16+D18+D20+D22+D24+D26+D28+D30+D32+D34+D36+D38+D40</f>
        <v>0</v>
      </c>
      <c r="E42" s="87">
        <f t="shared" si="19"/>
        <v>8</v>
      </c>
      <c r="F42" s="87">
        <f t="shared" si="19"/>
        <v>0</v>
      </c>
      <c r="G42" s="82">
        <f t="shared" si="19"/>
        <v>16</v>
      </c>
      <c r="H42" s="87">
        <f t="shared" si="19"/>
        <v>65</v>
      </c>
      <c r="I42" s="87">
        <f t="shared" si="19"/>
        <v>13</v>
      </c>
      <c r="J42" s="87">
        <f t="shared" si="19"/>
        <v>36</v>
      </c>
      <c r="K42" s="87">
        <f t="shared" si="19"/>
        <v>10</v>
      </c>
      <c r="L42" s="87">
        <f t="shared" si="19"/>
        <v>50</v>
      </c>
      <c r="M42" s="87">
        <f t="shared" si="19"/>
        <v>0</v>
      </c>
      <c r="N42" s="87">
        <f t="shared" si="19"/>
        <v>0</v>
      </c>
      <c r="O42" s="87">
        <f t="shared" si="19"/>
        <v>59</v>
      </c>
      <c r="P42" s="78">
        <f t="shared" si="19"/>
        <v>249</v>
      </c>
    </row>
    <row r="43" spans="1:17" s="16" customFormat="1" ht="6" customHeight="1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s="16" customFormat="1" x14ac:dyDescent="0.3">
      <c r="A44" s="113" t="s">
        <v>44</v>
      </c>
      <c r="B44" s="113"/>
      <c r="C44" s="113"/>
      <c r="D44" s="113"/>
      <c r="E44" s="113"/>
      <c r="F44" s="113"/>
      <c r="G44" s="113"/>
      <c r="H44" s="113"/>
      <c r="I44" s="113"/>
      <c r="J44" s="2"/>
      <c r="K44" s="2"/>
      <c r="L44" s="2"/>
      <c r="M44" s="2"/>
      <c r="N44" s="2"/>
      <c r="O44" s="2"/>
      <c r="P44" s="2"/>
    </row>
  </sheetData>
  <mergeCells count="16">
    <mergeCell ref="A42:B42"/>
    <mergeCell ref="A44:I44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Q2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20" sqref="O20"/>
    </sheetView>
  </sheetViews>
  <sheetFormatPr baseColWidth="10" defaultColWidth="11.44140625" defaultRowHeight="14.4" x14ac:dyDescent="0.3"/>
  <cols>
    <col min="1" max="1" width="28.44140625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544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01" t="s">
        <v>517</v>
      </c>
      <c r="B3" s="102" t="s">
        <v>0</v>
      </c>
      <c r="C3" s="111" t="s">
        <v>516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07" t="s">
        <v>23</v>
      </c>
      <c r="Q3" s="11"/>
    </row>
    <row r="4" spans="1:17" s="15" customFormat="1" ht="15" customHeight="1" x14ac:dyDescent="0.3">
      <c r="A4" s="101"/>
      <c r="B4" s="102"/>
      <c r="C4" s="103" t="s">
        <v>2</v>
      </c>
      <c r="D4" s="104"/>
      <c r="E4" s="104"/>
      <c r="F4" s="104"/>
      <c r="G4" s="105"/>
      <c r="H4" s="105" t="s">
        <v>3</v>
      </c>
      <c r="I4" s="100" t="s">
        <v>4</v>
      </c>
      <c r="J4" s="100" t="s">
        <v>5</v>
      </c>
      <c r="K4" s="100" t="s">
        <v>6</v>
      </c>
      <c r="L4" s="100" t="s">
        <v>7</v>
      </c>
      <c r="M4" s="100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01"/>
      <c r="B5" s="102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6"/>
      <c r="I5" s="102"/>
      <c r="J5" s="102"/>
      <c r="K5" s="102"/>
      <c r="L5" s="102"/>
      <c r="M5" s="102"/>
      <c r="N5" s="100"/>
      <c r="O5" s="81" t="s">
        <v>25</v>
      </c>
      <c r="P5" s="109"/>
      <c r="Q5" s="11"/>
    </row>
    <row r="6" spans="1:17" x14ac:dyDescent="0.3">
      <c r="A6" s="76" t="s">
        <v>139</v>
      </c>
      <c r="B6" s="73" t="s">
        <v>13</v>
      </c>
      <c r="C6" s="73">
        <f t="shared" ref="C6:P20" si="0">+SUM(C7:C7)</f>
        <v>0</v>
      </c>
      <c r="D6" s="73">
        <f t="shared" si="0"/>
        <v>0</v>
      </c>
      <c r="E6" s="73">
        <f t="shared" si="0"/>
        <v>6</v>
      </c>
      <c r="F6" s="73">
        <f t="shared" si="0"/>
        <v>0</v>
      </c>
      <c r="G6" s="12">
        <f>+SUM(G7:G7)</f>
        <v>6</v>
      </c>
      <c r="H6" s="73">
        <f t="shared" si="0"/>
        <v>30</v>
      </c>
      <c r="I6" s="73">
        <f t="shared" si="0"/>
        <v>9</v>
      </c>
      <c r="J6" s="73">
        <f t="shared" si="0"/>
        <v>12</v>
      </c>
      <c r="K6" s="73">
        <f t="shared" si="0"/>
        <v>13</v>
      </c>
      <c r="L6" s="73">
        <f t="shared" si="0"/>
        <v>28</v>
      </c>
      <c r="M6" s="73">
        <f t="shared" si="0"/>
        <v>4</v>
      </c>
      <c r="N6" s="73">
        <f t="shared" si="0"/>
        <v>0</v>
      </c>
      <c r="O6" s="73">
        <f t="shared" si="0"/>
        <v>5</v>
      </c>
      <c r="P6" s="77">
        <f t="shared" si="0"/>
        <v>107</v>
      </c>
    </row>
    <row r="7" spans="1:17" s="16" customFormat="1" x14ac:dyDescent="0.3">
      <c r="A7" s="20" t="s">
        <v>140</v>
      </c>
      <c r="B7" s="1" t="s">
        <v>18</v>
      </c>
      <c r="C7" s="57">
        <v>0</v>
      </c>
      <c r="D7" s="3">
        <v>0</v>
      </c>
      <c r="E7" s="3">
        <v>6</v>
      </c>
      <c r="F7" s="3">
        <v>0</v>
      </c>
      <c r="G7" s="72">
        <f>+SUM(C7:F7)</f>
        <v>6</v>
      </c>
      <c r="H7" s="3">
        <v>30</v>
      </c>
      <c r="I7" s="3">
        <v>9</v>
      </c>
      <c r="J7" s="3">
        <v>12</v>
      </c>
      <c r="K7" s="3">
        <v>13</v>
      </c>
      <c r="L7" s="3">
        <v>28</v>
      </c>
      <c r="M7" s="3">
        <v>4</v>
      </c>
      <c r="N7" s="3">
        <v>0</v>
      </c>
      <c r="O7" s="3">
        <v>5</v>
      </c>
      <c r="P7" s="73">
        <f>+SUM(G7:O7)</f>
        <v>107</v>
      </c>
      <c r="Q7" s="2"/>
    </row>
    <row r="8" spans="1:17" s="16" customFormat="1" ht="17.25" customHeight="1" x14ac:dyDescent="0.3">
      <c r="A8" s="76" t="s">
        <v>141</v>
      </c>
      <c r="B8" s="73" t="s">
        <v>13</v>
      </c>
      <c r="C8" s="73">
        <f t="shared" si="0"/>
        <v>0</v>
      </c>
      <c r="D8" s="73">
        <f t="shared" si="0"/>
        <v>0</v>
      </c>
      <c r="E8" s="73">
        <f t="shared" si="0"/>
        <v>0</v>
      </c>
      <c r="F8" s="73">
        <f t="shared" si="0"/>
        <v>0</v>
      </c>
      <c r="G8" s="12">
        <f t="shared" si="0"/>
        <v>0</v>
      </c>
      <c r="H8" s="73">
        <f t="shared" si="0"/>
        <v>2</v>
      </c>
      <c r="I8" s="73">
        <f t="shared" si="0"/>
        <v>0</v>
      </c>
      <c r="J8" s="73">
        <f t="shared" si="0"/>
        <v>2</v>
      </c>
      <c r="K8" s="73">
        <f t="shared" si="0"/>
        <v>0</v>
      </c>
      <c r="L8" s="73">
        <f t="shared" si="0"/>
        <v>2</v>
      </c>
      <c r="M8" s="73">
        <f t="shared" si="0"/>
        <v>0</v>
      </c>
      <c r="N8" s="73">
        <f t="shared" si="0"/>
        <v>0</v>
      </c>
      <c r="O8" s="73">
        <f t="shared" si="0"/>
        <v>0</v>
      </c>
      <c r="P8" s="77">
        <f t="shared" si="0"/>
        <v>6</v>
      </c>
      <c r="Q8" s="2"/>
    </row>
    <row r="9" spans="1:17" s="16" customFormat="1" x14ac:dyDescent="0.3">
      <c r="A9" s="20" t="s">
        <v>142</v>
      </c>
      <c r="B9" s="8" t="s">
        <v>16</v>
      </c>
      <c r="C9" s="57">
        <v>0</v>
      </c>
      <c r="D9" s="3">
        <v>0</v>
      </c>
      <c r="E9" s="3">
        <v>0</v>
      </c>
      <c r="F9" s="3">
        <v>0</v>
      </c>
      <c r="G9" s="72">
        <f t="shared" ref="G9" si="1">+SUM(C9:F9)</f>
        <v>0</v>
      </c>
      <c r="H9" s="3">
        <v>2</v>
      </c>
      <c r="I9" s="3">
        <v>0</v>
      </c>
      <c r="J9" s="3">
        <v>2</v>
      </c>
      <c r="K9" s="3">
        <v>0</v>
      </c>
      <c r="L9" s="3">
        <v>2</v>
      </c>
      <c r="M9" s="3">
        <v>0</v>
      </c>
      <c r="N9" s="3">
        <v>0</v>
      </c>
      <c r="O9" s="3">
        <v>0</v>
      </c>
      <c r="P9" s="73">
        <f t="shared" ref="P9" si="2">+SUM(G9:O9)</f>
        <v>6</v>
      </c>
      <c r="Q9" s="2"/>
    </row>
    <row r="10" spans="1:17" s="16" customFormat="1" x14ac:dyDescent="0.3">
      <c r="A10" s="76" t="s">
        <v>143</v>
      </c>
      <c r="B10" s="73" t="s">
        <v>13</v>
      </c>
      <c r="C10" s="73">
        <f t="shared" si="0"/>
        <v>0</v>
      </c>
      <c r="D10" s="73">
        <f t="shared" si="0"/>
        <v>0</v>
      </c>
      <c r="E10" s="73">
        <f t="shared" si="0"/>
        <v>0</v>
      </c>
      <c r="F10" s="73">
        <f t="shared" si="0"/>
        <v>0</v>
      </c>
      <c r="G10" s="12">
        <f t="shared" si="0"/>
        <v>0</v>
      </c>
      <c r="H10" s="73">
        <f t="shared" si="0"/>
        <v>1</v>
      </c>
      <c r="I10" s="73">
        <f t="shared" si="0"/>
        <v>0</v>
      </c>
      <c r="J10" s="73">
        <f t="shared" si="0"/>
        <v>0</v>
      </c>
      <c r="K10" s="73">
        <f t="shared" si="0"/>
        <v>0</v>
      </c>
      <c r="L10" s="73">
        <f t="shared" si="0"/>
        <v>3</v>
      </c>
      <c r="M10" s="73">
        <f t="shared" si="0"/>
        <v>0</v>
      </c>
      <c r="N10" s="73">
        <f t="shared" si="0"/>
        <v>0</v>
      </c>
      <c r="O10" s="73">
        <f t="shared" si="0"/>
        <v>0</v>
      </c>
      <c r="P10" s="77">
        <f t="shared" si="0"/>
        <v>4</v>
      </c>
      <c r="Q10" s="2"/>
    </row>
    <row r="11" spans="1:17" s="16" customFormat="1" x14ac:dyDescent="0.25">
      <c r="A11" s="21" t="s">
        <v>144</v>
      </c>
      <c r="B11" s="8" t="s">
        <v>16</v>
      </c>
      <c r="C11" s="57">
        <v>0</v>
      </c>
      <c r="D11" s="3">
        <v>0</v>
      </c>
      <c r="E11" s="3">
        <v>0</v>
      </c>
      <c r="F11" s="3">
        <v>0</v>
      </c>
      <c r="G11" s="72">
        <f t="shared" ref="G11" si="3">+SUM(C11:F11)</f>
        <v>0</v>
      </c>
      <c r="H11" s="3">
        <v>1</v>
      </c>
      <c r="I11" s="3">
        <v>0</v>
      </c>
      <c r="J11" s="3">
        <v>0</v>
      </c>
      <c r="K11" s="3">
        <v>0</v>
      </c>
      <c r="L11" s="3">
        <v>3</v>
      </c>
      <c r="M11" s="3">
        <v>0</v>
      </c>
      <c r="N11" s="3">
        <v>0</v>
      </c>
      <c r="O11" s="3">
        <v>0</v>
      </c>
      <c r="P11" s="73">
        <f t="shared" ref="P11" si="4">+SUM(G11:O11)</f>
        <v>4</v>
      </c>
      <c r="Q11" s="2"/>
    </row>
    <row r="12" spans="1:17" s="16" customFormat="1" x14ac:dyDescent="0.3">
      <c r="A12" s="76" t="s">
        <v>145</v>
      </c>
      <c r="B12" s="73" t="s">
        <v>13</v>
      </c>
      <c r="C12" s="73">
        <f t="shared" si="0"/>
        <v>0</v>
      </c>
      <c r="D12" s="73">
        <f t="shared" si="0"/>
        <v>0</v>
      </c>
      <c r="E12" s="73">
        <f t="shared" si="0"/>
        <v>0</v>
      </c>
      <c r="F12" s="73">
        <f t="shared" si="0"/>
        <v>0</v>
      </c>
      <c r="G12" s="12">
        <f t="shared" si="0"/>
        <v>0</v>
      </c>
      <c r="H12" s="73">
        <f t="shared" si="0"/>
        <v>4</v>
      </c>
      <c r="I12" s="73">
        <f t="shared" si="0"/>
        <v>0</v>
      </c>
      <c r="J12" s="73">
        <f t="shared" si="0"/>
        <v>4</v>
      </c>
      <c r="K12" s="73">
        <f t="shared" si="0"/>
        <v>0</v>
      </c>
      <c r="L12" s="73">
        <f t="shared" si="0"/>
        <v>5</v>
      </c>
      <c r="M12" s="73">
        <f t="shared" si="0"/>
        <v>0</v>
      </c>
      <c r="N12" s="73">
        <f t="shared" si="0"/>
        <v>0</v>
      </c>
      <c r="O12" s="73">
        <f t="shared" si="0"/>
        <v>0</v>
      </c>
      <c r="P12" s="77">
        <f t="shared" si="0"/>
        <v>13</v>
      </c>
      <c r="Q12" s="2"/>
    </row>
    <row r="13" spans="1:17" s="16" customFormat="1" x14ac:dyDescent="0.3">
      <c r="A13" s="20" t="s">
        <v>146</v>
      </c>
      <c r="B13" s="1" t="s">
        <v>14</v>
      </c>
      <c r="C13" s="57">
        <v>0</v>
      </c>
      <c r="D13" s="3">
        <v>0</v>
      </c>
      <c r="E13" s="3">
        <v>0</v>
      </c>
      <c r="F13" s="3">
        <v>0</v>
      </c>
      <c r="G13" s="72">
        <f t="shared" ref="G13" si="5">+SUM(C13:F13)</f>
        <v>0</v>
      </c>
      <c r="H13" s="3">
        <v>4</v>
      </c>
      <c r="I13" s="3">
        <v>0</v>
      </c>
      <c r="J13" s="3">
        <v>4</v>
      </c>
      <c r="K13" s="3">
        <v>0</v>
      </c>
      <c r="L13" s="3">
        <v>5</v>
      </c>
      <c r="M13" s="3">
        <v>0</v>
      </c>
      <c r="N13" s="3">
        <v>0</v>
      </c>
      <c r="O13" s="3">
        <v>0</v>
      </c>
      <c r="P13" s="73">
        <f t="shared" ref="P13" si="6">+SUM(G13:O13)</f>
        <v>13</v>
      </c>
      <c r="Q13" s="2"/>
    </row>
    <row r="14" spans="1:17" x14ac:dyDescent="0.3">
      <c r="A14" s="76" t="s">
        <v>147</v>
      </c>
      <c r="B14" s="73" t="s">
        <v>13</v>
      </c>
      <c r="C14" s="73">
        <f t="shared" si="0"/>
        <v>0</v>
      </c>
      <c r="D14" s="73">
        <f t="shared" si="0"/>
        <v>0</v>
      </c>
      <c r="E14" s="73">
        <f t="shared" si="0"/>
        <v>0</v>
      </c>
      <c r="F14" s="73">
        <f t="shared" si="0"/>
        <v>0</v>
      </c>
      <c r="G14" s="12">
        <f t="shared" si="0"/>
        <v>0</v>
      </c>
      <c r="H14" s="73">
        <f t="shared" si="0"/>
        <v>0</v>
      </c>
      <c r="I14" s="73">
        <f t="shared" si="0"/>
        <v>0</v>
      </c>
      <c r="J14" s="73">
        <f t="shared" si="0"/>
        <v>0</v>
      </c>
      <c r="K14" s="73">
        <f t="shared" si="0"/>
        <v>0</v>
      </c>
      <c r="L14" s="73">
        <f t="shared" si="0"/>
        <v>2</v>
      </c>
      <c r="M14" s="73">
        <f t="shared" si="0"/>
        <v>0</v>
      </c>
      <c r="N14" s="73">
        <f t="shared" si="0"/>
        <v>0</v>
      </c>
      <c r="O14" s="73">
        <f t="shared" si="0"/>
        <v>0</v>
      </c>
      <c r="P14" s="77">
        <f t="shared" si="0"/>
        <v>2</v>
      </c>
    </row>
    <row r="15" spans="1:17" x14ac:dyDescent="0.3">
      <c r="A15" s="20" t="s">
        <v>148</v>
      </c>
      <c r="B15" s="4" t="s">
        <v>16</v>
      </c>
      <c r="C15" s="57">
        <v>0</v>
      </c>
      <c r="D15" s="3">
        <v>0</v>
      </c>
      <c r="E15" s="3">
        <v>0</v>
      </c>
      <c r="F15" s="3">
        <v>0</v>
      </c>
      <c r="G15" s="72">
        <f t="shared" ref="G15" si="7">+SUM(C15:F15)</f>
        <v>0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0</v>
      </c>
      <c r="N15" s="3">
        <v>0</v>
      </c>
      <c r="O15" s="3">
        <v>0</v>
      </c>
      <c r="P15" s="73">
        <f t="shared" ref="P15" si="8">+SUM(G15:O15)</f>
        <v>2</v>
      </c>
    </row>
    <row r="16" spans="1:17" x14ac:dyDescent="0.3">
      <c r="A16" s="76" t="s">
        <v>149</v>
      </c>
      <c r="B16" s="73" t="s">
        <v>13</v>
      </c>
      <c r="C16" s="73">
        <f t="shared" si="0"/>
        <v>0</v>
      </c>
      <c r="D16" s="73">
        <f t="shared" si="0"/>
        <v>0</v>
      </c>
      <c r="E16" s="73">
        <f t="shared" si="0"/>
        <v>0</v>
      </c>
      <c r="F16" s="73">
        <f t="shared" si="0"/>
        <v>0</v>
      </c>
      <c r="G16" s="12">
        <f t="shared" si="0"/>
        <v>0</v>
      </c>
      <c r="H16" s="73">
        <f t="shared" si="0"/>
        <v>1</v>
      </c>
      <c r="I16" s="73">
        <f t="shared" si="0"/>
        <v>0</v>
      </c>
      <c r="J16" s="73">
        <f t="shared" si="0"/>
        <v>3</v>
      </c>
      <c r="K16" s="73">
        <f t="shared" si="0"/>
        <v>0</v>
      </c>
      <c r="L16" s="73">
        <f t="shared" si="0"/>
        <v>5</v>
      </c>
      <c r="M16" s="73">
        <f t="shared" si="0"/>
        <v>0</v>
      </c>
      <c r="N16" s="73">
        <f t="shared" si="0"/>
        <v>0</v>
      </c>
      <c r="O16" s="73">
        <f t="shared" si="0"/>
        <v>0</v>
      </c>
      <c r="P16" s="77">
        <f t="shared" si="0"/>
        <v>9</v>
      </c>
    </row>
    <row r="17" spans="1:17" x14ac:dyDescent="0.3">
      <c r="A17" s="20" t="s">
        <v>150</v>
      </c>
      <c r="B17" s="4" t="s">
        <v>16</v>
      </c>
      <c r="C17" s="57">
        <v>0</v>
      </c>
      <c r="D17" s="3">
        <v>0</v>
      </c>
      <c r="E17" s="3">
        <v>0</v>
      </c>
      <c r="F17" s="3">
        <v>0</v>
      </c>
      <c r="G17" s="72">
        <f t="shared" ref="G17" si="9">+SUM(C17:F17)</f>
        <v>0</v>
      </c>
      <c r="H17" s="3">
        <v>1</v>
      </c>
      <c r="I17" s="3">
        <v>0</v>
      </c>
      <c r="J17" s="3">
        <v>3</v>
      </c>
      <c r="K17" s="3">
        <v>0</v>
      </c>
      <c r="L17" s="3">
        <v>5</v>
      </c>
      <c r="M17" s="3">
        <v>0</v>
      </c>
      <c r="N17" s="3">
        <v>0</v>
      </c>
      <c r="O17" s="3">
        <v>0</v>
      </c>
      <c r="P17" s="73">
        <f t="shared" ref="P17" si="10">+SUM(G17:O17)</f>
        <v>9</v>
      </c>
    </row>
    <row r="18" spans="1:17" ht="15" customHeight="1" x14ac:dyDescent="0.3">
      <c r="A18" s="76" t="s">
        <v>151</v>
      </c>
      <c r="B18" s="73" t="s">
        <v>13</v>
      </c>
      <c r="C18" s="73">
        <f t="shared" si="0"/>
        <v>0</v>
      </c>
      <c r="D18" s="73">
        <f t="shared" si="0"/>
        <v>0</v>
      </c>
      <c r="E18" s="73">
        <f t="shared" si="0"/>
        <v>0</v>
      </c>
      <c r="F18" s="73">
        <f t="shared" si="0"/>
        <v>0</v>
      </c>
      <c r="G18" s="12">
        <f t="shared" si="0"/>
        <v>0</v>
      </c>
      <c r="H18" s="73">
        <f t="shared" si="0"/>
        <v>0</v>
      </c>
      <c r="I18" s="73">
        <f t="shared" si="0"/>
        <v>0</v>
      </c>
      <c r="J18" s="73">
        <f t="shared" si="0"/>
        <v>1</v>
      </c>
      <c r="K18" s="73">
        <f t="shared" si="0"/>
        <v>0</v>
      </c>
      <c r="L18" s="73">
        <f t="shared" si="0"/>
        <v>2</v>
      </c>
      <c r="M18" s="73">
        <f t="shared" si="0"/>
        <v>0</v>
      </c>
      <c r="N18" s="73">
        <f t="shared" si="0"/>
        <v>0</v>
      </c>
      <c r="O18" s="73">
        <f t="shared" si="0"/>
        <v>0</v>
      </c>
      <c r="P18" s="77">
        <f t="shared" si="0"/>
        <v>3</v>
      </c>
    </row>
    <row r="19" spans="1:17" s="2" customFormat="1" x14ac:dyDescent="0.25">
      <c r="A19" s="6" t="s">
        <v>152</v>
      </c>
      <c r="B19" s="4" t="s">
        <v>16</v>
      </c>
      <c r="C19" s="57">
        <v>0</v>
      </c>
      <c r="D19" s="3">
        <v>0</v>
      </c>
      <c r="E19" s="3">
        <v>0</v>
      </c>
      <c r="F19" s="3">
        <v>0</v>
      </c>
      <c r="G19" s="72">
        <f t="shared" ref="G19" si="11">+SUM(C19:F19)</f>
        <v>0</v>
      </c>
      <c r="H19" s="3">
        <v>0</v>
      </c>
      <c r="I19" s="3">
        <v>0</v>
      </c>
      <c r="J19" s="3">
        <v>1</v>
      </c>
      <c r="K19" s="3">
        <v>0</v>
      </c>
      <c r="L19" s="3">
        <v>2</v>
      </c>
      <c r="M19" s="3">
        <v>0</v>
      </c>
      <c r="N19" s="3">
        <v>0</v>
      </c>
      <c r="O19" s="3">
        <v>0</v>
      </c>
      <c r="P19" s="73">
        <f t="shared" ref="P19" si="12">+SUM(G19:O19)</f>
        <v>3</v>
      </c>
    </row>
    <row r="20" spans="1:17" s="2" customFormat="1" ht="18" customHeight="1" x14ac:dyDescent="0.3">
      <c r="A20" s="76" t="s">
        <v>153</v>
      </c>
      <c r="B20" s="73" t="s">
        <v>13</v>
      </c>
      <c r="C20" s="73">
        <f t="shared" si="0"/>
        <v>0</v>
      </c>
      <c r="D20" s="73">
        <f t="shared" si="0"/>
        <v>0</v>
      </c>
      <c r="E20" s="73">
        <f>+SUM(E21:E21)</f>
        <v>0</v>
      </c>
      <c r="F20" s="73">
        <f t="shared" si="0"/>
        <v>0</v>
      </c>
      <c r="G20" s="12">
        <f t="shared" si="0"/>
        <v>0</v>
      </c>
      <c r="H20" s="73">
        <f t="shared" si="0"/>
        <v>0</v>
      </c>
      <c r="I20" s="73">
        <f t="shared" si="0"/>
        <v>0</v>
      </c>
      <c r="J20" s="73">
        <f t="shared" si="0"/>
        <v>1</v>
      </c>
      <c r="K20" s="73">
        <f t="shared" si="0"/>
        <v>0</v>
      </c>
      <c r="L20" s="73">
        <f t="shared" si="0"/>
        <v>1</v>
      </c>
      <c r="M20" s="73">
        <f t="shared" si="0"/>
        <v>0</v>
      </c>
      <c r="N20" s="73">
        <f t="shared" si="0"/>
        <v>0</v>
      </c>
      <c r="O20" s="73">
        <f t="shared" si="0"/>
        <v>0</v>
      </c>
      <c r="P20" s="77">
        <f t="shared" si="0"/>
        <v>2</v>
      </c>
    </row>
    <row r="21" spans="1:17" s="2" customFormat="1" x14ac:dyDescent="0.3">
      <c r="A21" s="20" t="s">
        <v>154</v>
      </c>
      <c r="B21" s="4" t="s">
        <v>16</v>
      </c>
      <c r="C21" s="57">
        <v>0</v>
      </c>
      <c r="D21" s="3">
        <v>0</v>
      </c>
      <c r="E21" s="3">
        <v>0</v>
      </c>
      <c r="F21" s="3">
        <v>0</v>
      </c>
      <c r="G21" s="72">
        <f t="shared" ref="G21" si="13">+SUM(C21:F21)</f>
        <v>0</v>
      </c>
      <c r="H21" s="3">
        <v>0</v>
      </c>
      <c r="I21" s="3">
        <v>0</v>
      </c>
      <c r="J21" s="3">
        <v>1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73">
        <f t="shared" ref="P21" si="14">+SUM(G21:O21)</f>
        <v>2</v>
      </c>
    </row>
    <row r="22" spans="1:17" s="2" customFormat="1" ht="18" customHeight="1" x14ac:dyDescent="0.3">
      <c r="A22" s="76" t="s">
        <v>155</v>
      </c>
      <c r="B22" s="73" t="s">
        <v>13</v>
      </c>
      <c r="C22" s="73">
        <f t="shared" ref="C22:P24" si="15">+SUM(C23:C23)</f>
        <v>0</v>
      </c>
      <c r="D22" s="73">
        <f t="shared" si="15"/>
        <v>0</v>
      </c>
      <c r="E22" s="73">
        <f t="shared" si="15"/>
        <v>0</v>
      </c>
      <c r="F22" s="73">
        <f t="shared" si="15"/>
        <v>0</v>
      </c>
      <c r="G22" s="12">
        <f t="shared" si="15"/>
        <v>0</v>
      </c>
      <c r="H22" s="73">
        <f t="shared" si="15"/>
        <v>0</v>
      </c>
      <c r="I22" s="73">
        <f t="shared" si="15"/>
        <v>0</v>
      </c>
      <c r="J22" s="73">
        <f t="shared" si="15"/>
        <v>1</v>
      </c>
      <c r="K22" s="73">
        <f t="shared" si="15"/>
        <v>0</v>
      </c>
      <c r="L22" s="73">
        <f t="shared" si="15"/>
        <v>1</v>
      </c>
      <c r="M22" s="73">
        <f t="shared" si="15"/>
        <v>0</v>
      </c>
      <c r="N22" s="73">
        <f t="shared" si="15"/>
        <v>0</v>
      </c>
      <c r="O22" s="73">
        <f t="shared" si="15"/>
        <v>0</v>
      </c>
      <c r="P22" s="77">
        <f t="shared" si="15"/>
        <v>2</v>
      </c>
    </row>
    <row r="23" spans="1:17" s="2" customFormat="1" x14ac:dyDescent="0.3">
      <c r="A23" s="20" t="s">
        <v>156</v>
      </c>
      <c r="B23" s="7" t="s">
        <v>16</v>
      </c>
      <c r="C23" s="57">
        <v>0</v>
      </c>
      <c r="D23" s="3">
        <v>0</v>
      </c>
      <c r="E23" s="3">
        <v>0</v>
      </c>
      <c r="F23" s="3">
        <v>0</v>
      </c>
      <c r="G23" s="72">
        <f t="shared" ref="G23" si="16">+SUM(C23:F23)</f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73">
        <f t="shared" ref="P23" si="17">+SUM(G23:O23)</f>
        <v>2</v>
      </c>
    </row>
    <row r="24" spans="1:17" s="2" customFormat="1" ht="18" customHeight="1" x14ac:dyDescent="0.3">
      <c r="A24" s="76" t="s">
        <v>157</v>
      </c>
      <c r="B24" s="73" t="s">
        <v>13</v>
      </c>
      <c r="C24" s="73">
        <f t="shared" si="15"/>
        <v>0</v>
      </c>
      <c r="D24" s="73">
        <f t="shared" si="15"/>
        <v>0</v>
      </c>
      <c r="E24" s="73">
        <f t="shared" si="15"/>
        <v>0</v>
      </c>
      <c r="F24" s="73">
        <f t="shared" si="15"/>
        <v>0</v>
      </c>
      <c r="G24" s="12">
        <f t="shared" si="15"/>
        <v>0</v>
      </c>
      <c r="H24" s="73">
        <f t="shared" si="15"/>
        <v>1</v>
      </c>
      <c r="I24" s="73">
        <f t="shared" si="15"/>
        <v>0</v>
      </c>
      <c r="J24" s="73">
        <f t="shared" si="15"/>
        <v>4</v>
      </c>
      <c r="K24" s="73">
        <f t="shared" si="15"/>
        <v>0</v>
      </c>
      <c r="L24" s="73">
        <f t="shared" si="15"/>
        <v>4</v>
      </c>
      <c r="M24" s="73">
        <f t="shared" si="15"/>
        <v>0</v>
      </c>
      <c r="N24" s="73">
        <f t="shared" si="15"/>
        <v>0</v>
      </c>
      <c r="O24" s="73">
        <f t="shared" si="15"/>
        <v>0</v>
      </c>
      <c r="P24" s="77">
        <f t="shared" si="15"/>
        <v>9</v>
      </c>
    </row>
    <row r="25" spans="1:17" s="2" customFormat="1" x14ac:dyDescent="0.3">
      <c r="A25" s="20" t="s">
        <v>158</v>
      </c>
      <c r="B25" s="9" t="s">
        <v>16</v>
      </c>
      <c r="C25" s="57">
        <v>0</v>
      </c>
      <c r="D25" s="3">
        <v>0</v>
      </c>
      <c r="E25" s="3">
        <v>0</v>
      </c>
      <c r="F25" s="3">
        <v>0</v>
      </c>
      <c r="G25" s="72">
        <f t="shared" ref="G25" si="18">+SUM(C25:F25)</f>
        <v>0</v>
      </c>
      <c r="H25" s="3">
        <v>1</v>
      </c>
      <c r="I25" s="3">
        <v>0</v>
      </c>
      <c r="J25" s="3">
        <v>4</v>
      </c>
      <c r="K25" s="3">
        <v>0</v>
      </c>
      <c r="L25" s="3">
        <v>4</v>
      </c>
      <c r="M25" s="3">
        <v>0</v>
      </c>
      <c r="N25" s="3">
        <v>0</v>
      </c>
      <c r="O25" s="3">
        <v>0</v>
      </c>
      <c r="P25" s="73">
        <f t="shared" ref="P25" si="19">+SUM(G25:O25)</f>
        <v>9</v>
      </c>
    </row>
    <row r="26" spans="1:17" ht="27" customHeight="1" x14ac:dyDescent="0.3">
      <c r="A26" s="96" t="s">
        <v>23</v>
      </c>
      <c r="B26" s="97"/>
      <c r="C26" s="70">
        <f>+C6+C8+C10+C12+C14+C16+C18+C20+C22+C24</f>
        <v>0</v>
      </c>
      <c r="D26" s="70">
        <f t="shared" ref="D26:P26" si="20">+D6+D8+D10+D12+D14+D16+D18+D20+D22+D24</f>
        <v>0</v>
      </c>
      <c r="E26" s="70">
        <f t="shared" si="20"/>
        <v>6</v>
      </c>
      <c r="F26" s="70">
        <f t="shared" si="20"/>
        <v>0</v>
      </c>
      <c r="G26" s="82">
        <f>+G6+G8+G10+G12+G14+G16+G18+G20+G22+G24</f>
        <v>6</v>
      </c>
      <c r="H26" s="70">
        <f t="shared" si="20"/>
        <v>39</v>
      </c>
      <c r="I26" s="70">
        <f t="shared" si="20"/>
        <v>9</v>
      </c>
      <c r="J26" s="70">
        <f t="shared" si="20"/>
        <v>28</v>
      </c>
      <c r="K26" s="70">
        <f t="shared" si="20"/>
        <v>13</v>
      </c>
      <c r="L26" s="70">
        <f t="shared" si="20"/>
        <v>53</v>
      </c>
      <c r="M26" s="70">
        <f t="shared" si="20"/>
        <v>4</v>
      </c>
      <c r="N26" s="70">
        <f t="shared" si="20"/>
        <v>0</v>
      </c>
      <c r="O26" s="70">
        <f t="shared" si="20"/>
        <v>5</v>
      </c>
      <c r="P26" s="78">
        <f t="shared" si="20"/>
        <v>157</v>
      </c>
    </row>
    <row r="27" spans="1:17" s="16" customFormat="1" ht="6" customHeigh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6" customFormat="1" x14ac:dyDescent="0.3">
      <c r="A28" s="113" t="s">
        <v>44</v>
      </c>
      <c r="B28" s="113"/>
      <c r="C28" s="113"/>
      <c r="D28" s="113"/>
      <c r="E28" s="113"/>
      <c r="F28" s="113"/>
      <c r="G28" s="113"/>
      <c r="H28" s="113"/>
      <c r="I28" s="113"/>
      <c r="J28" s="2"/>
      <c r="K28" s="2"/>
      <c r="L28" s="2"/>
      <c r="M28" s="2"/>
      <c r="N28" s="2"/>
      <c r="O28" s="2"/>
      <c r="P28" s="2"/>
    </row>
  </sheetData>
  <mergeCells count="16">
    <mergeCell ref="A26:B26"/>
    <mergeCell ref="A28:I28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Q4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S24" sqref="S24"/>
    </sheetView>
  </sheetViews>
  <sheetFormatPr baseColWidth="10" defaultColWidth="11.44140625" defaultRowHeight="14.4" x14ac:dyDescent="0.3"/>
  <cols>
    <col min="1" max="1" width="32" style="14" customWidth="1"/>
    <col min="2" max="2" width="6.88671875" style="17" customWidth="1"/>
    <col min="3" max="3" width="4.88671875" style="17" customWidth="1"/>
    <col min="4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545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21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  <c r="Q3" s="11"/>
    </row>
    <row r="4" spans="1:17" s="15" customFormat="1" ht="19.5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  <c r="Q5" s="11"/>
    </row>
    <row r="6" spans="1:17" x14ac:dyDescent="0.3">
      <c r="A6" s="76" t="s">
        <v>159</v>
      </c>
      <c r="B6" s="73" t="s">
        <v>13</v>
      </c>
      <c r="C6" s="73">
        <f>+SUM(C7:C8)</f>
        <v>6</v>
      </c>
      <c r="D6" s="73">
        <f t="shared" ref="D6:O6" si="0">+SUM(D7:D8)</f>
        <v>0</v>
      </c>
      <c r="E6" s="73">
        <f t="shared" si="0"/>
        <v>16</v>
      </c>
      <c r="F6" s="73">
        <f t="shared" si="0"/>
        <v>0</v>
      </c>
      <c r="G6" s="12">
        <f t="shared" si="0"/>
        <v>22</v>
      </c>
      <c r="H6" s="73">
        <f t="shared" si="0"/>
        <v>17</v>
      </c>
      <c r="I6" s="73">
        <f t="shared" si="0"/>
        <v>10</v>
      </c>
      <c r="J6" s="73">
        <f t="shared" si="0"/>
        <v>6</v>
      </c>
      <c r="K6" s="73">
        <f t="shared" si="0"/>
        <v>13</v>
      </c>
      <c r="L6" s="73">
        <f t="shared" si="0"/>
        <v>14</v>
      </c>
      <c r="M6" s="73">
        <f t="shared" si="0"/>
        <v>6</v>
      </c>
      <c r="N6" s="73">
        <f t="shared" si="0"/>
        <v>13</v>
      </c>
      <c r="O6" s="73">
        <f t="shared" si="0"/>
        <v>10</v>
      </c>
      <c r="P6" s="77">
        <f>+SUM(P7:P8)</f>
        <v>111</v>
      </c>
    </row>
    <row r="7" spans="1:17" s="16" customFormat="1" x14ac:dyDescent="0.3">
      <c r="A7" s="20" t="s">
        <v>160</v>
      </c>
      <c r="B7" s="1" t="s">
        <v>18</v>
      </c>
      <c r="C7" s="3">
        <v>6</v>
      </c>
      <c r="D7" s="3">
        <v>0</v>
      </c>
      <c r="E7" s="3">
        <v>10</v>
      </c>
      <c r="F7" s="3">
        <v>0</v>
      </c>
      <c r="G7" s="72">
        <f>+SUM(C7:F7)</f>
        <v>16</v>
      </c>
      <c r="H7" s="3">
        <v>17</v>
      </c>
      <c r="I7" s="3">
        <v>10</v>
      </c>
      <c r="J7" s="3">
        <v>6</v>
      </c>
      <c r="K7" s="3">
        <v>13</v>
      </c>
      <c r="L7" s="3">
        <v>14</v>
      </c>
      <c r="M7" s="3">
        <v>6</v>
      </c>
      <c r="N7" s="3">
        <v>13</v>
      </c>
      <c r="O7" s="3">
        <v>10</v>
      </c>
      <c r="P7" s="73">
        <f>SUM(G7:O7)</f>
        <v>105</v>
      </c>
      <c r="Q7" s="2"/>
    </row>
    <row r="8" spans="1:17" s="16" customFormat="1" x14ac:dyDescent="0.3">
      <c r="A8" s="20" t="s">
        <v>563</v>
      </c>
      <c r="B8" s="1" t="s">
        <v>526</v>
      </c>
      <c r="C8" s="3">
        <v>0</v>
      </c>
      <c r="D8" s="3">
        <v>0</v>
      </c>
      <c r="E8" s="3">
        <v>6</v>
      </c>
      <c r="F8" s="3">
        <v>0</v>
      </c>
      <c r="G8" s="72">
        <f>+SUM(C8:F8)</f>
        <v>6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73">
        <f>SUM(G8:O8)</f>
        <v>6</v>
      </c>
      <c r="Q8" s="2"/>
    </row>
    <row r="9" spans="1:17" s="16" customFormat="1" x14ac:dyDescent="0.3">
      <c r="A9" s="76" t="s">
        <v>161</v>
      </c>
      <c r="B9" s="73" t="s">
        <v>13</v>
      </c>
      <c r="C9" s="73">
        <f>+SUM(C10)</f>
        <v>0</v>
      </c>
      <c r="D9" s="73">
        <f t="shared" ref="D9:F9" si="1">+SUM(D10)</f>
        <v>0</v>
      </c>
      <c r="E9" s="73">
        <f t="shared" si="1"/>
        <v>0</v>
      </c>
      <c r="F9" s="73">
        <f t="shared" si="1"/>
        <v>0</v>
      </c>
      <c r="G9" s="12">
        <f>+SUM(G10)</f>
        <v>0</v>
      </c>
      <c r="H9" s="73">
        <f>+SUM(H10:H10)</f>
        <v>12</v>
      </c>
      <c r="I9" s="73">
        <f t="shared" ref="I9:P23" si="2">+SUM(I10:I10)</f>
        <v>4</v>
      </c>
      <c r="J9" s="73">
        <f t="shared" si="2"/>
        <v>6</v>
      </c>
      <c r="K9" s="73">
        <f t="shared" si="2"/>
        <v>0</v>
      </c>
      <c r="L9" s="73">
        <f t="shared" si="2"/>
        <v>9</v>
      </c>
      <c r="M9" s="73">
        <f t="shared" si="2"/>
        <v>4</v>
      </c>
      <c r="N9" s="73">
        <f t="shared" si="2"/>
        <v>9</v>
      </c>
      <c r="O9" s="73">
        <f t="shared" si="2"/>
        <v>6</v>
      </c>
      <c r="P9" s="77">
        <f t="shared" si="2"/>
        <v>50</v>
      </c>
      <c r="Q9" s="2"/>
    </row>
    <row r="10" spans="1:17" s="16" customFormat="1" x14ac:dyDescent="0.3">
      <c r="A10" s="20" t="s">
        <v>162</v>
      </c>
      <c r="B10" s="8" t="s">
        <v>14</v>
      </c>
      <c r="C10" s="3">
        <v>0</v>
      </c>
      <c r="D10" s="3">
        <v>0</v>
      </c>
      <c r="E10" s="3">
        <v>0</v>
      </c>
      <c r="F10" s="3">
        <v>0</v>
      </c>
      <c r="G10" s="72">
        <f>+SUM(C10:F10)</f>
        <v>0</v>
      </c>
      <c r="H10" s="3">
        <v>12</v>
      </c>
      <c r="I10" s="3">
        <v>4</v>
      </c>
      <c r="J10" s="3">
        <v>6</v>
      </c>
      <c r="K10" s="3">
        <v>0</v>
      </c>
      <c r="L10" s="3">
        <v>9</v>
      </c>
      <c r="M10" s="3">
        <v>4</v>
      </c>
      <c r="N10" s="3">
        <v>9</v>
      </c>
      <c r="O10" s="3">
        <v>6</v>
      </c>
      <c r="P10" s="73">
        <f>SUM(G10:O10)</f>
        <v>50</v>
      </c>
      <c r="Q10" s="2"/>
    </row>
    <row r="11" spans="1:17" s="16" customFormat="1" x14ac:dyDescent="0.3">
      <c r="A11" s="76" t="s">
        <v>163</v>
      </c>
      <c r="B11" s="73" t="s">
        <v>13</v>
      </c>
      <c r="C11" s="73">
        <f t="shared" ref="C11" si="3">+SUM(C12)</f>
        <v>0</v>
      </c>
      <c r="D11" s="73">
        <f t="shared" ref="D11" si="4">+SUM(D12)</f>
        <v>0</v>
      </c>
      <c r="E11" s="73">
        <f t="shared" ref="E11" si="5">+SUM(E12)</f>
        <v>0</v>
      </c>
      <c r="F11" s="73">
        <f t="shared" ref="F11" si="6">+SUM(F12)</f>
        <v>0</v>
      </c>
      <c r="G11" s="12">
        <f t="shared" ref="G11" si="7">+SUM(G12)</f>
        <v>0</v>
      </c>
      <c r="H11" s="73">
        <f t="shared" ref="H11" si="8">+SUM(H12:H12)</f>
        <v>2</v>
      </c>
      <c r="I11" s="73">
        <f t="shared" si="2"/>
        <v>0</v>
      </c>
      <c r="J11" s="73">
        <f t="shared" si="2"/>
        <v>2</v>
      </c>
      <c r="K11" s="73">
        <f t="shared" si="2"/>
        <v>0</v>
      </c>
      <c r="L11" s="73">
        <f t="shared" si="2"/>
        <v>2</v>
      </c>
      <c r="M11" s="73">
        <f t="shared" si="2"/>
        <v>0</v>
      </c>
      <c r="N11" s="73">
        <f t="shared" si="2"/>
        <v>0</v>
      </c>
      <c r="O11" s="73">
        <f t="shared" si="2"/>
        <v>0</v>
      </c>
      <c r="P11" s="77">
        <f t="shared" si="2"/>
        <v>6</v>
      </c>
      <c r="Q11" s="2"/>
    </row>
    <row r="12" spans="1:17" s="16" customFormat="1" x14ac:dyDescent="0.3">
      <c r="A12" s="24" t="s">
        <v>164</v>
      </c>
      <c r="B12" s="8" t="s">
        <v>24</v>
      </c>
      <c r="C12" s="3">
        <v>0</v>
      </c>
      <c r="D12" s="3">
        <v>0</v>
      </c>
      <c r="E12" s="3">
        <v>0</v>
      </c>
      <c r="F12" s="3">
        <v>0</v>
      </c>
      <c r="G12" s="72">
        <f t="shared" ref="G12" si="9">+SUM(C12:F12)</f>
        <v>0</v>
      </c>
      <c r="H12" s="3">
        <v>2</v>
      </c>
      <c r="I12" s="3">
        <v>0</v>
      </c>
      <c r="J12" s="3">
        <v>2</v>
      </c>
      <c r="K12" s="3">
        <v>0</v>
      </c>
      <c r="L12" s="3">
        <v>2</v>
      </c>
      <c r="M12" s="3">
        <v>0</v>
      </c>
      <c r="N12" s="3">
        <v>0</v>
      </c>
      <c r="O12" s="3">
        <v>0</v>
      </c>
      <c r="P12" s="73">
        <f t="shared" ref="P12" si="10">SUM(G12:O12)</f>
        <v>6</v>
      </c>
      <c r="Q12" s="2"/>
    </row>
    <row r="13" spans="1:17" s="16" customFormat="1" x14ac:dyDescent="0.3">
      <c r="A13" s="76" t="s">
        <v>165</v>
      </c>
      <c r="B13" s="73" t="s">
        <v>13</v>
      </c>
      <c r="C13" s="73">
        <f t="shared" ref="C13" si="11">+SUM(C14)</f>
        <v>0</v>
      </c>
      <c r="D13" s="73">
        <f t="shared" ref="D13" si="12">+SUM(D14)</f>
        <v>0</v>
      </c>
      <c r="E13" s="73">
        <f t="shared" ref="E13" si="13">+SUM(E14)</f>
        <v>0</v>
      </c>
      <c r="F13" s="73">
        <f t="shared" ref="F13" si="14">+SUM(F14)</f>
        <v>0</v>
      </c>
      <c r="G13" s="12">
        <f t="shared" ref="G13" si="15">+SUM(G14)</f>
        <v>0</v>
      </c>
      <c r="H13" s="73">
        <f t="shared" ref="H13" si="16">+SUM(H14:H14)</f>
        <v>2</v>
      </c>
      <c r="I13" s="73">
        <f t="shared" si="2"/>
        <v>0</v>
      </c>
      <c r="J13" s="73">
        <f t="shared" si="2"/>
        <v>1</v>
      </c>
      <c r="K13" s="73">
        <f t="shared" si="2"/>
        <v>0</v>
      </c>
      <c r="L13" s="73">
        <f t="shared" si="2"/>
        <v>2</v>
      </c>
      <c r="M13" s="73">
        <f t="shared" si="2"/>
        <v>0</v>
      </c>
      <c r="N13" s="73">
        <f t="shared" si="2"/>
        <v>0</v>
      </c>
      <c r="O13" s="73">
        <f t="shared" si="2"/>
        <v>0</v>
      </c>
      <c r="P13" s="77">
        <f t="shared" si="2"/>
        <v>5</v>
      </c>
      <c r="Q13" s="2"/>
    </row>
    <row r="14" spans="1:17" s="16" customFormat="1" x14ac:dyDescent="0.3">
      <c r="A14" s="20" t="s">
        <v>166</v>
      </c>
      <c r="B14" s="1" t="s">
        <v>16</v>
      </c>
      <c r="C14" s="3">
        <v>0</v>
      </c>
      <c r="D14" s="3">
        <v>0</v>
      </c>
      <c r="E14" s="3">
        <v>0</v>
      </c>
      <c r="F14" s="3">
        <v>0</v>
      </c>
      <c r="G14" s="72">
        <f t="shared" ref="G14" si="17">+SUM(C14:F14)</f>
        <v>0</v>
      </c>
      <c r="H14" s="3">
        <v>2</v>
      </c>
      <c r="I14" s="3">
        <v>0</v>
      </c>
      <c r="J14" s="3">
        <v>1</v>
      </c>
      <c r="K14" s="3">
        <v>0</v>
      </c>
      <c r="L14" s="3">
        <v>2</v>
      </c>
      <c r="M14" s="3">
        <v>0</v>
      </c>
      <c r="N14" s="3">
        <v>0</v>
      </c>
      <c r="O14" s="3">
        <v>0</v>
      </c>
      <c r="P14" s="73">
        <f t="shared" ref="P14" si="18">SUM(G14:O14)</f>
        <v>5</v>
      </c>
      <c r="Q14" s="2"/>
    </row>
    <row r="15" spans="1:17" x14ac:dyDescent="0.3">
      <c r="A15" s="76" t="s">
        <v>167</v>
      </c>
      <c r="B15" s="73" t="s">
        <v>13</v>
      </c>
      <c r="C15" s="73">
        <f t="shared" ref="C15" si="19">+SUM(C16)</f>
        <v>0</v>
      </c>
      <c r="D15" s="73">
        <f t="shared" ref="D15" si="20">+SUM(D16)</f>
        <v>0</v>
      </c>
      <c r="E15" s="73">
        <f t="shared" ref="E15" si="21">+SUM(E16)</f>
        <v>0</v>
      </c>
      <c r="F15" s="73">
        <f t="shared" ref="F15" si="22">+SUM(F16)</f>
        <v>0</v>
      </c>
      <c r="G15" s="12">
        <f t="shared" ref="G15" si="23">+SUM(G16)</f>
        <v>0</v>
      </c>
      <c r="H15" s="73">
        <f t="shared" ref="H15" si="24">+SUM(H16:H16)</f>
        <v>2</v>
      </c>
      <c r="I15" s="73">
        <f t="shared" si="2"/>
        <v>0</v>
      </c>
      <c r="J15" s="73">
        <f t="shared" si="2"/>
        <v>0</v>
      </c>
      <c r="K15" s="73">
        <f t="shared" si="2"/>
        <v>0</v>
      </c>
      <c r="L15" s="73">
        <f t="shared" si="2"/>
        <v>0</v>
      </c>
      <c r="M15" s="73">
        <f t="shared" si="2"/>
        <v>0</v>
      </c>
      <c r="N15" s="73">
        <f t="shared" si="2"/>
        <v>0</v>
      </c>
      <c r="O15" s="73">
        <f t="shared" si="2"/>
        <v>0</v>
      </c>
      <c r="P15" s="77">
        <f t="shared" si="2"/>
        <v>2</v>
      </c>
    </row>
    <row r="16" spans="1:17" x14ac:dyDescent="0.3">
      <c r="A16" s="20" t="s">
        <v>168</v>
      </c>
      <c r="B16" s="4" t="s">
        <v>16</v>
      </c>
      <c r="C16" s="3">
        <v>0</v>
      </c>
      <c r="D16" s="3">
        <v>0</v>
      </c>
      <c r="E16" s="3">
        <v>0</v>
      </c>
      <c r="F16" s="3">
        <v>0</v>
      </c>
      <c r="G16" s="72">
        <f t="shared" ref="G16" si="25">+SUM(C16:F16)</f>
        <v>0</v>
      </c>
      <c r="H16" s="3">
        <v>2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73">
        <f t="shared" ref="P16" si="26">SUM(G16:O16)</f>
        <v>2</v>
      </c>
    </row>
    <row r="17" spans="1:16" x14ac:dyDescent="0.3">
      <c r="A17" s="76" t="s">
        <v>169</v>
      </c>
      <c r="B17" s="73" t="s">
        <v>13</v>
      </c>
      <c r="C17" s="73">
        <f t="shared" ref="C17" si="27">+SUM(C18)</f>
        <v>0</v>
      </c>
      <c r="D17" s="73">
        <f t="shared" ref="D17" si="28">+SUM(D18)</f>
        <v>0</v>
      </c>
      <c r="E17" s="73">
        <f t="shared" ref="E17" si="29">+SUM(E18)</f>
        <v>0</v>
      </c>
      <c r="F17" s="73">
        <f t="shared" ref="F17" si="30">+SUM(F18)</f>
        <v>0</v>
      </c>
      <c r="G17" s="12">
        <f t="shared" ref="G17" si="31">+SUM(G18)</f>
        <v>0</v>
      </c>
      <c r="H17" s="73">
        <f t="shared" ref="H17" si="32">+SUM(H18:H18)</f>
        <v>4</v>
      </c>
      <c r="I17" s="73">
        <f t="shared" si="2"/>
        <v>3</v>
      </c>
      <c r="J17" s="73">
        <f t="shared" si="2"/>
        <v>4</v>
      </c>
      <c r="K17" s="73">
        <f t="shared" si="2"/>
        <v>0</v>
      </c>
      <c r="L17" s="73">
        <f t="shared" si="2"/>
        <v>3</v>
      </c>
      <c r="M17" s="73">
        <f t="shared" si="2"/>
        <v>0</v>
      </c>
      <c r="N17" s="73">
        <f t="shared" si="2"/>
        <v>0</v>
      </c>
      <c r="O17" s="73">
        <f t="shared" si="2"/>
        <v>0</v>
      </c>
      <c r="P17" s="77">
        <f t="shared" si="2"/>
        <v>14</v>
      </c>
    </row>
    <row r="18" spans="1:16" x14ac:dyDescent="0.3">
      <c r="A18" s="20" t="s">
        <v>170</v>
      </c>
      <c r="B18" s="4" t="s">
        <v>14</v>
      </c>
      <c r="C18" s="3">
        <v>0</v>
      </c>
      <c r="D18" s="3">
        <v>0</v>
      </c>
      <c r="E18" s="3">
        <v>0</v>
      </c>
      <c r="F18" s="3">
        <v>0</v>
      </c>
      <c r="G18" s="72">
        <f t="shared" ref="G18" si="33">+SUM(C18:F18)</f>
        <v>0</v>
      </c>
      <c r="H18" s="3">
        <v>4</v>
      </c>
      <c r="I18" s="3">
        <v>3</v>
      </c>
      <c r="J18" s="3">
        <v>4</v>
      </c>
      <c r="K18" s="3">
        <v>0</v>
      </c>
      <c r="L18" s="3">
        <v>3</v>
      </c>
      <c r="M18" s="3">
        <v>0</v>
      </c>
      <c r="N18" s="3">
        <v>0</v>
      </c>
      <c r="O18" s="3">
        <v>0</v>
      </c>
      <c r="P18" s="73">
        <f t="shared" ref="P18" si="34">SUM(G18:O18)</f>
        <v>14</v>
      </c>
    </row>
    <row r="19" spans="1:16" x14ac:dyDescent="0.3">
      <c r="A19" s="76" t="s">
        <v>171</v>
      </c>
      <c r="B19" s="73" t="s">
        <v>13</v>
      </c>
      <c r="C19" s="73">
        <f t="shared" ref="C19" si="35">+SUM(C20)</f>
        <v>0</v>
      </c>
      <c r="D19" s="73">
        <f t="shared" ref="D19" si="36">+SUM(D20)</f>
        <v>0</v>
      </c>
      <c r="E19" s="73">
        <f t="shared" ref="E19" si="37">+SUM(E20)</f>
        <v>0</v>
      </c>
      <c r="F19" s="73">
        <f t="shared" ref="F19" si="38">+SUM(F20)</f>
        <v>0</v>
      </c>
      <c r="G19" s="12">
        <f t="shared" ref="G19" si="39">+SUM(G20)</f>
        <v>0</v>
      </c>
      <c r="H19" s="73">
        <f t="shared" ref="H19" si="40">+SUM(H20:H20)</f>
        <v>4</v>
      </c>
      <c r="I19" s="73">
        <f t="shared" si="2"/>
        <v>3</v>
      </c>
      <c r="J19" s="73">
        <f t="shared" si="2"/>
        <v>4</v>
      </c>
      <c r="K19" s="73">
        <f t="shared" si="2"/>
        <v>0</v>
      </c>
      <c r="L19" s="73">
        <f t="shared" si="2"/>
        <v>4</v>
      </c>
      <c r="M19" s="73">
        <f t="shared" si="2"/>
        <v>0</v>
      </c>
      <c r="N19" s="73">
        <f t="shared" si="2"/>
        <v>0</v>
      </c>
      <c r="O19" s="73">
        <f t="shared" si="2"/>
        <v>0</v>
      </c>
      <c r="P19" s="77">
        <f t="shared" si="2"/>
        <v>15</v>
      </c>
    </row>
    <row r="20" spans="1:16" x14ac:dyDescent="0.3">
      <c r="A20" s="25" t="s">
        <v>172</v>
      </c>
      <c r="B20" s="4" t="s">
        <v>14</v>
      </c>
      <c r="C20" s="3">
        <v>0</v>
      </c>
      <c r="D20" s="3">
        <v>0</v>
      </c>
      <c r="E20" s="3">
        <v>0</v>
      </c>
      <c r="F20" s="3">
        <v>0</v>
      </c>
      <c r="G20" s="72">
        <f t="shared" ref="G20" si="41">+SUM(C20:F20)</f>
        <v>0</v>
      </c>
      <c r="H20" s="3">
        <v>4</v>
      </c>
      <c r="I20" s="3">
        <v>3</v>
      </c>
      <c r="J20" s="3">
        <v>4</v>
      </c>
      <c r="K20" s="3">
        <v>0</v>
      </c>
      <c r="L20" s="3">
        <v>4</v>
      </c>
      <c r="M20" s="3">
        <v>0</v>
      </c>
      <c r="N20" s="3">
        <v>0</v>
      </c>
      <c r="O20" s="3">
        <v>0</v>
      </c>
      <c r="P20" s="73">
        <f t="shared" ref="P20" si="42">SUM(G20:O20)</f>
        <v>15</v>
      </c>
    </row>
    <row r="21" spans="1:16" s="2" customFormat="1" ht="18" customHeight="1" x14ac:dyDescent="0.3">
      <c r="A21" s="76" t="s">
        <v>173</v>
      </c>
      <c r="B21" s="73" t="s">
        <v>13</v>
      </c>
      <c r="C21" s="73">
        <f t="shared" ref="C21" si="43">+SUM(C22)</f>
        <v>0</v>
      </c>
      <c r="D21" s="73">
        <f t="shared" ref="D21" si="44">+SUM(D22)</f>
        <v>0</v>
      </c>
      <c r="E21" s="73">
        <f t="shared" ref="E21" si="45">+SUM(E22)</f>
        <v>0</v>
      </c>
      <c r="F21" s="73">
        <f t="shared" ref="F21" si="46">+SUM(F22)</f>
        <v>0</v>
      </c>
      <c r="G21" s="12">
        <f t="shared" ref="G21" si="47">+SUM(G22)</f>
        <v>0</v>
      </c>
      <c r="H21" s="73">
        <f t="shared" ref="H21" si="48">+SUM(H22:H22)</f>
        <v>2</v>
      </c>
      <c r="I21" s="73">
        <f t="shared" si="2"/>
        <v>2</v>
      </c>
      <c r="J21" s="73">
        <f t="shared" si="2"/>
        <v>2</v>
      </c>
      <c r="K21" s="73">
        <f t="shared" si="2"/>
        <v>0</v>
      </c>
      <c r="L21" s="73">
        <f t="shared" si="2"/>
        <v>4</v>
      </c>
      <c r="M21" s="73">
        <f t="shared" si="2"/>
        <v>0</v>
      </c>
      <c r="N21" s="73">
        <f t="shared" si="2"/>
        <v>0</v>
      </c>
      <c r="O21" s="73">
        <f t="shared" si="2"/>
        <v>0</v>
      </c>
      <c r="P21" s="77">
        <f t="shared" si="2"/>
        <v>10</v>
      </c>
    </row>
    <row r="22" spans="1:16" s="2" customFormat="1" x14ac:dyDescent="0.3">
      <c r="A22" s="20" t="s">
        <v>174</v>
      </c>
      <c r="B22" s="7" t="s">
        <v>16</v>
      </c>
      <c r="C22" s="3">
        <v>0</v>
      </c>
      <c r="D22" s="3">
        <v>0</v>
      </c>
      <c r="E22" s="3">
        <v>0</v>
      </c>
      <c r="F22" s="3">
        <v>0</v>
      </c>
      <c r="G22" s="72">
        <f t="shared" ref="G22" si="49">+SUM(C22:F22)</f>
        <v>0</v>
      </c>
      <c r="H22" s="3">
        <v>2</v>
      </c>
      <c r="I22" s="3">
        <v>2</v>
      </c>
      <c r="J22" s="3">
        <v>2</v>
      </c>
      <c r="K22" s="3">
        <v>0</v>
      </c>
      <c r="L22" s="3">
        <v>4</v>
      </c>
      <c r="M22" s="3">
        <v>0</v>
      </c>
      <c r="N22" s="3">
        <v>0</v>
      </c>
      <c r="O22" s="3">
        <v>0</v>
      </c>
      <c r="P22" s="73">
        <f t="shared" ref="P22" si="50">SUM(G22:O22)</f>
        <v>10</v>
      </c>
    </row>
    <row r="23" spans="1:16" s="2" customFormat="1" ht="18" customHeight="1" x14ac:dyDescent="0.3">
      <c r="A23" s="76" t="s">
        <v>175</v>
      </c>
      <c r="B23" s="73" t="s">
        <v>13</v>
      </c>
      <c r="C23" s="73">
        <f t="shared" ref="C23" si="51">+SUM(C24)</f>
        <v>0</v>
      </c>
      <c r="D23" s="73">
        <f t="shared" ref="D23" si="52">+SUM(D24)</f>
        <v>0</v>
      </c>
      <c r="E23" s="73">
        <f t="shared" ref="E23" si="53">+SUM(E24)</f>
        <v>0</v>
      </c>
      <c r="F23" s="73">
        <f t="shared" ref="F23" si="54">+SUM(F24)</f>
        <v>0</v>
      </c>
      <c r="G23" s="12">
        <f t="shared" ref="G23" si="55">+SUM(G24)</f>
        <v>0</v>
      </c>
      <c r="H23" s="73">
        <f t="shared" ref="H23" si="56">+SUM(H24:H24)</f>
        <v>4</v>
      </c>
      <c r="I23" s="73">
        <f t="shared" si="2"/>
        <v>0</v>
      </c>
      <c r="J23" s="73">
        <f t="shared" si="2"/>
        <v>4</v>
      </c>
      <c r="K23" s="73">
        <f t="shared" si="2"/>
        <v>0</v>
      </c>
      <c r="L23" s="73">
        <f t="shared" si="2"/>
        <v>6</v>
      </c>
      <c r="M23" s="73">
        <f t="shared" si="2"/>
        <v>0</v>
      </c>
      <c r="N23" s="73">
        <f t="shared" si="2"/>
        <v>0</v>
      </c>
      <c r="O23" s="73">
        <f t="shared" si="2"/>
        <v>0</v>
      </c>
      <c r="P23" s="77">
        <f t="shared" si="2"/>
        <v>14</v>
      </c>
    </row>
    <row r="24" spans="1:16" s="2" customFormat="1" x14ac:dyDescent="0.3">
      <c r="A24" s="20" t="s">
        <v>176</v>
      </c>
      <c r="B24" s="9" t="s">
        <v>14</v>
      </c>
      <c r="C24" s="3">
        <v>0</v>
      </c>
      <c r="D24" s="3">
        <v>0</v>
      </c>
      <c r="E24" s="3">
        <v>0</v>
      </c>
      <c r="F24" s="3">
        <v>0</v>
      </c>
      <c r="G24" s="72">
        <f t="shared" ref="G24" si="57">+SUM(C24:F24)</f>
        <v>0</v>
      </c>
      <c r="H24" s="3">
        <v>4</v>
      </c>
      <c r="I24" s="3">
        <v>0</v>
      </c>
      <c r="J24" s="3">
        <v>4</v>
      </c>
      <c r="K24" s="3">
        <v>0</v>
      </c>
      <c r="L24" s="3">
        <v>6</v>
      </c>
      <c r="M24" s="3">
        <v>0</v>
      </c>
      <c r="N24" s="3">
        <v>0</v>
      </c>
      <c r="O24" s="3">
        <v>0</v>
      </c>
      <c r="P24" s="73">
        <f t="shared" ref="P24" si="58">SUM(G24:O24)</f>
        <v>14</v>
      </c>
    </row>
    <row r="25" spans="1:16" s="2" customFormat="1" ht="18" customHeight="1" x14ac:dyDescent="0.3">
      <c r="A25" s="76" t="s">
        <v>177</v>
      </c>
      <c r="B25" s="73" t="s">
        <v>13</v>
      </c>
      <c r="C25" s="73">
        <f t="shared" ref="C25" si="59">+SUM(C26)</f>
        <v>0</v>
      </c>
      <c r="D25" s="73">
        <f t="shared" ref="D25" si="60">+SUM(D26)</f>
        <v>0</v>
      </c>
      <c r="E25" s="73">
        <f t="shared" ref="E25" si="61">+SUM(E26)</f>
        <v>0</v>
      </c>
      <c r="F25" s="73">
        <f t="shared" ref="F25" si="62">+SUM(F26)</f>
        <v>0</v>
      </c>
      <c r="G25" s="12">
        <f t="shared" ref="G25" si="63">+SUM(G26)</f>
        <v>0</v>
      </c>
      <c r="H25" s="73">
        <f t="shared" ref="H25" si="64">+SUM(H26:H26)</f>
        <v>4</v>
      </c>
      <c r="I25" s="73">
        <f t="shared" ref="I25:P33" si="65">+SUM(I26:I26)</f>
        <v>0</v>
      </c>
      <c r="J25" s="73">
        <f t="shared" si="65"/>
        <v>2</v>
      </c>
      <c r="K25" s="73">
        <f t="shared" si="65"/>
        <v>0</v>
      </c>
      <c r="L25" s="73">
        <f t="shared" si="65"/>
        <v>6</v>
      </c>
      <c r="M25" s="73">
        <f t="shared" si="65"/>
        <v>0</v>
      </c>
      <c r="N25" s="73">
        <f t="shared" si="65"/>
        <v>4</v>
      </c>
      <c r="O25" s="73">
        <f t="shared" si="65"/>
        <v>2</v>
      </c>
      <c r="P25" s="77">
        <f t="shared" si="65"/>
        <v>18</v>
      </c>
    </row>
    <row r="26" spans="1:16" s="2" customFormat="1" x14ac:dyDescent="0.3">
      <c r="A26" s="20" t="s">
        <v>178</v>
      </c>
      <c r="B26" s="1" t="s">
        <v>16</v>
      </c>
      <c r="C26" s="3">
        <v>0</v>
      </c>
      <c r="D26" s="3">
        <v>0</v>
      </c>
      <c r="E26" s="3">
        <v>0</v>
      </c>
      <c r="F26" s="3">
        <v>0</v>
      </c>
      <c r="G26" s="72">
        <f t="shared" ref="G26" si="66">+SUM(C26:F26)</f>
        <v>0</v>
      </c>
      <c r="H26" s="3">
        <v>4</v>
      </c>
      <c r="I26" s="3">
        <v>0</v>
      </c>
      <c r="J26" s="3">
        <v>2</v>
      </c>
      <c r="K26" s="3">
        <v>0</v>
      </c>
      <c r="L26" s="3">
        <v>6</v>
      </c>
      <c r="M26" s="3">
        <v>0</v>
      </c>
      <c r="N26" s="3">
        <v>4</v>
      </c>
      <c r="O26" s="3">
        <v>2</v>
      </c>
      <c r="P26" s="73">
        <f t="shared" ref="P26" si="67">SUM(G26:O26)</f>
        <v>18</v>
      </c>
    </row>
    <row r="27" spans="1:16" s="2" customFormat="1" ht="18" customHeight="1" x14ac:dyDescent="0.3">
      <c r="A27" s="76" t="s">
        <v>179</v>
      </c>
      <c r="B27" s="73" t="s">
        <v>13</v>
      </c>
      <c r="C27" s="73">
        <f t="shared" ref="C27" si="68">+SUM(C28)</f>
        <v>0</v>
      </c>
      <c r="D27" s="73">
        <f t="shared" ref="D27" si="69">+SUM(D28)</f>
        <v>0</v>
      </c>
      <c r="E27" s="73">
        <f t="shared" ref="E27" si="70">+SUM(E28)</f>
        <v>0</v>
      </c>
      <c r="F27" s="73">
        <f t="shared" ref="F27" si="71">+SUM(F28)</f>
        <v>0</v>
      </c>
      <c r="G27" s="12">
        <f t="shared" ref="G27" si="72">+SUM(G28)</f>
        <v>0</v>
      </c>
      <c r="H27" s="73">
        <f t="shared" ref="H27" si="73">+SUM(H28:H28)</f>
        <v>2</v>
      </c>
      <c r="I27" s="73">
        <f t="shared" si="65"/>
        <v>0</v>
      </c>
      <c r="J27" s="73">
        <f t="shared" si="65"/>
        <v>2</v>
      </c>
      <c r="K27" s="73">
        <f t="shared" si="65"/>
        <v>0</v>
      </c>
      <c r="L27" s="73">
        <f t="shared" si="65"/>
        <v>4</v>
      </c>
      <c r="M27" s="73">
        <f t="shared" si="65"/>
        <v>0</v>
      </c>
      <c r="N27" s="73">
        <f t="shared" si="65"/>
        <v>0</v>
      </c>
      <c r="O27" s="73">
        <f t="shared" si="65"/>
        <v>0</v>
      </c>
      <c r="P27" s="77">
        <f t="shared" si="65"/>
        <v>8</v>
      </c>
    </row>
    <row r="28" spans="1:16" s="2" customFormat="1" x14ac:dyDescent="0.3">
      <c r="A28" s="20" t="s">
        <v>180</v>
      </c>
      <c r="B28" s="4" t="s">
        <v>16</v>
      </c>
      <c r="C28" s="3">
        <v>0</v>
      </c>
      <c r="D28" s="3">
        <v>0</v>
      </c>
      <c r="E28" s="3">
        <v>0</v>
      </c>
      <c r="F28" s="3">
        <v>0</v>
      </c>
      <c r="G28" s="72">
        <f t="shared" ref="G28" si="74">+SUM(C28:F28)</f>
        <v>0</v>
      </c>
      <c r="H28" s="3">
        <v>2</v>
      </c>
      <c r="I28" s="3">
        <v>0</v>
      </c>
      <c r="J28" s="3">
        <v>2</v>
      </c>
      <c r="K28" s="3">
        <v>0</v>
      </c>
      <c r="L28" s="3">
        <v>4</v>
      </c>
      <c r="M28" s="3">
        <v>0</v>
      </c>
      <c r="N28" s="3">
        <v>0</v>
      </c>
      <c r="O28" s="3">
        <v>0</v>
      </c>
      <c r="P28" s="73">
        <f t="shared" ref="P28" si="75">SUM(G28:O28)</f>
        <v>8</v>
      </c>
    </row>
    <row r="29" spans="1:16" s="2" customFormat="1" ht="18" customHeight="1" x14ac:dyDescent="0.3">
      <c r="A29" s="76" t="s">
        <v>181</v>
      </c>
      <c r="B29" s="73" t="s">
        <v>13</v>
      </c>
      <c r="C29" s="73">
        <f t="shared" ref="C29" si="76">+SUM(C30)</f>
        <v>0</v>
      </c>
      <c r="D29" s="73">
        <f t="shared" ref="D29" si="77">+SUM(D30)</f>
        <v>0</v>
      </c>
      <c r="E29" s="73">
        <f t="shared" ref="E29" si="78">+SUM(E30)</f>
        <v>0</v>
      </c>
      <c r="F29" s="73">
        <f t="shared" ref="F29" si="79">+SUM(F30)</f>
        <v>0</v>
      </c>
      <c r="G29" s="12">
        <f t="shared" ref="G29" si="80">+SUM(G30)</f>
        <v>0</v>
      </c>
      <c r="H29" s="73">
        <f t="shared" ref="H29" si="81">+SUM(H30:H30)</f>
        <v>3</v>
      </c>
      <c r="I29" s="73">
        <f t="shared" si="65"/>
        <v>0</v>
      </c>
      <c r="J29" s="73">
        <f t="shared" si="65"/>
        <v>0</v>
      </c>
      <c r="K29" s="73">
        <f t="shared" si="65"/>
        <v>0</v>
      </c>
      <c r="L29" s="73">
        <f t="shared" si="65"/>
        <v>3</v>
      </c>
      <c r="M29" s="73">
        <f t="shared" si="65"/>
        <v>0</v>
      </c>
      <c r="N29" s="73">
        <f t="shared" si="65"/>
        <v>0</v>
      </c>
      <c r="O29" s="73">
        <f t="shared" si="65"/>
        <v>0</v>
      </c>
      <c r="P29" s="77">
        <f t="shared" si="65"/>
        <v>6</v>
      </c>
    </row>
    <row r="30" spans="1:16" s="2" customFormat="1" x14ac:dyDescent="0.3">
      <c r="A30" s="20" t="s">
        <v>182</v>
      </c>
      <c r="B30" s="4" t="s">
        <v>24</v>
      </c>
      <c r="C30" s="3">
        <v>0</v>
      </c>
      <c r="D30" s="3">
        <v>0</v>
      </c>
      <c r="E30" s="3">
        <v>0</v>
      </c>
      <c r="F30" s="3">
        <v>0</v>
      </c>
      <c r="G30" s="72">
        <f t="shared" ref="G30" si="82">+SUM(C30:F30)</f>
        <v>0</v>
      </c>
      <c r="H30" s="3">
        <v>3</v>
      </c>
      <c r="I30" s="3">
        <v>0</v>
      </c>
      <c r="J30" s="3">
        <v>0</v>
      </c>
      <c r="K30" s="3">
        <v>0</v>
      </c>
      <c r="L30" s="3">
        <v>3</v>
      </c>
      <c r="M30" s="3">
        <v>0</v>
      </c>
      <c r="N30" s="3">
        <v>0</v>
      </c>
      <c r="O30" s="3">
        <v>0</v>
      </c>
      <c r="P30" s="73">
        <f t="shared" ref="P30" si="83">SUM(G30:O30)</f>
        <v>6</v>
      </c>
    </row>
    <row r="31" spans="1:16" s="2" customFormat="1" x14ac:dyDescent="0.3">
      <c r="A31" s="76" t="s">
        <v>520</v>
      </c>
      <c r="B31" s="73" t="s">
        <v>13</v>
      </c>
      <c r="C31" s="73">
        <f t="shared" ref="C31" si="84">+SUM(C32)</f>
        <v>0</v>
      </c>
      <c r="D31" s="73">
        <f t="shared" ref="D31" si="85">+SUM(D32)</f>
        <v>0</v>
      </c>
      <c r="E31" s="73">
        <f t="shared" ref="E31" si="86">+SUM(E32)</f>
        <v>0</v>
      </c>
      <c r="F31" s="73">
        <f t="shared" ref="F31" si="87">+SUM(F32)</f>
        <v>0</v>
      </c>
      <c r="G31" s="12">
        <f t="shared" ref="G31" si="88">+SUM(G32)</f>
        <v>0</v>
      </c>
      <c r="H31" s="73">
        <f t="shared" ref="H31" si="89">+SUM(H32:H32)</f>
        <v>0</v>
      </c>
      <c r="I31" s="73">
        <f t="shared" si="65"/>
        <v>0</v>
      </c>
      <c r="J31" s="73">
        <f t="shared" si="65"/>
        <v>0</v>
      </c>
      <c r="K31" s="73">
        <f t="shared" si="65"/>
        <v>0</v>
      </c>
      <c r="L31" s="73">
        <f t="shared" si="65"/>
        <v>1</v>
      </c>
      <c r="M31" s="73">
        <f t="shared" si="65"/>
        <v>0</v>
      </c>
      <c r="N31" s="73">
        <f t="shared" si="65"/>
        <v>0</v>
      </c>
      <c r="O31" s="73">
        <f t="shared" si="65"/>
        <v>0</v>
      </c>
      <c r="P31" s="77">
        <f t="shared" si="65"/>
        <v>1</v>
      </c>
    </row>
    <row r="32" spans="1:16" s="2" customFormat="1" x14ac:dyDescent="0.3">
      <c r="A32" s="20" t="s">
        <v>527</v>
      </c>
      <c r="B32" s="4" t="s">
        <v>24</v>
      </c>
      <c r="C32" s="3">
        <v>0</v>
      </c>
      <c r="D32" s="3">
        <v>0</v>
      </c>
      <c r="E32" s="3">
        <v>0</v>
      </c>
      <c r="F32" s="3">
        <v>0</v>
      </c>
      <c r="G32" s="72">
        <f t="shared" ref="G32" si="90">+SUM(C32:F32)</f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73">
        <f t="shared" ref="P32" si="91">SUM(G32:O32)</f>
        <v>1</v>
      </c>
    </row>
    <row r="33" spans="1:17" s="2" customFormat="1" ht="18" customHeight="1" x14ac:dyDescent="0.3">
      <c r="A33" s="76" t="s">
        <v>183</v>
      </c>
      <c r="B33" s="73" t="s">
        <v>13</v>
      </c>
      <c r="C33" s="73">
        <f t="shared" ref="C33" si="92">+SUM(C34)</f>
        <v>0</v>
      </c>
      <c r="D33" s="73">
        <f t="shared" ref="D33" si="93">+SUM(D34)</f>
        <v>0</v>
      </c>
      <c r="E33" s="73">
        <f t="shared" ref="E33" si="94">+SUM(E34)</f>
        <v>0</v>
      </c>
      <c r="F33" s="73">
        <f t="shared" ref="F33" si="95">+SUM(F34)</f>
        <v>0</v>
      </c>
      <c r="G33" s="12">
        <f t="shared" ref="G33" si="96">+SUM(G34)</f>
        <v>0</v>
      </c>
      <c r="H33" s="73">
        <f t="shared" ref="H33" si="97">+SUM(H34:H34)</f>
        <v>3</v>
      </c>
      <c r="I33" s="73">
        <f t="shared" si="65"/>
        <v>0</v>
      </c>
      <c r="J33" s="73">
        <f t="shared" si="65"/>
        <v>2</v>
      </c>
      <c r="K33" s="73">
        <f t="shared" si="65"/>
        <v>0</v>
      </c>
      <c r="L33" s="73">
        <f t="shared" si="65"/>
        <v>4</v>
      </c>
      <c r="M33" s="73">
        <f t="shared" si="65"/>
        <v>0</v>
      </c>
      <c r="N33" s="73">
        <f t="shared" si="65"/>
        <v>0</v>
      </c>
      <c r="O33" s="73">
        <f t="shared" si="65"/>
        <v>0</v>
      </c>
      <c r="P33" s="77">
        <f t="shared" si="65"/>
        <v>9</v>
      </c>
    </row>
    <row r="34" spans="1:17" s="2" customFormat="1" x14ac:dyDescent="0.3">
      <c r="A34" s="25" t="s">
        <v>184</v>
      </c>
      <c r="B34" s="4" t="s">
        <v>24</v>
      </c>
      <c r="C34" s="3">
        <v>0</v>
      </c>
      <c r="D34" s="3">
        <v>0</v>
      </c>
      <c r="E34" s="3">
        <v>0</v>
      </c>
      <c r="F34" s="3">
        <v>0</v>
      </c>
      <c r="G34" s="72">
        <f t="shared" ref="G34" si="98">+SUM(C34:F34)</f>
        <v>0</v>
      </c>
      <c r="H34" s="3">
        <v>3</v>
      </c>
      <c r="I34" s="3">
        <v>0</v>
      </c>
      <c r="J34" s="3">
        <v>2</v>
      </c>
      <c r="K34" s="3">
        <v>0</v>
      </c>
      <c r="L34" s="3">
        <v>4</v>
      </c>
      <c r="M34" s="3">
        <v>0</v>
      </c>
      <c r="N34" s="3">
        <v>0</v>
      </c>
      <c r="O34" s="3">
        <v>0</v>
      </c>
      <c r="P34" s="73">
        <f t="shared" ref="P34" si="99">SUM(G34:O34)</f>
        <v>9</v>
      </c>
    </row>
    <row r="35" spans="1:17" ht="27" customHeight="1" x14ac:dyDescent="0.3">
      <c r="A35" s="96" t="s">
        <v>23</v>
      </c>
      <c r="B35" s="97"/>
      <c r="C35" s="70">
        <f>+C6+C9+C11+C13+C15+C17+C19+C21+C23+C25+C27+C29+C33</f>
        <v>6</v>
      </c>
      <c r="D35" s="70">
        <f>+D6+D9+D11+D13+D15+D17+D19+D21+D23+D25+D27+D29+D33</f>
        <v>0</v>
      </c>
      <c r="E35" s="70">
        <f>+E6+E9+E11+E13+E15+E17+E19+E21+E23+E25+E27+E29+E33</f>
        <v>16</v>
      </c>
      <c r="F35" s="70">
        <f>+F6+F9+F11+F13+F15+F17+F19+F21+F23+F25+F27+F29+F33</f>
        <v>0</v>
      </c>
      <c r="G35" s="82">
        <f>+G33+G29+G27+G25+G23+G21+G19+G17+G15+G13+G11+G9+G6+G31</f>
        <v>22</v>
      </c>
      <c r="H35" s="70">
        <f>+H33+H29+H27+H25+H23+H21+H19+H17+H15+H13+H11+H9+H6+H31</f>
        <v>61</v>
      </c>
      <c r="I35" s="70">
        <f t="shared" ref="I35:O35" si="100">+I33+I29+I27+I25+I23+I21+I19+I17+I15+I13+I11+I9+I6+I31</f>
        <v>22</v>
      </c>
      <c r="J35" s="70">
        <f t="shared" si="100"/>
        <v>35</v>
      </c>
      <c r="K35" s="70">
        <f t="shared" si="100"/>
        <v>13</v>
      </c>
      <c r="L35" s="70">
        <f t="shared" si="100"/>
        <v>62</v>
      </c>
      <c r="M35" s="70">
        <f t="shared" si="100"/>
        <v>10</v>
      </c>
      <c r="N35" s="70">
        <f t="shared" si="100"/>
        <v>26</v>
      </c>
      <c r="O35" s="70">
        <f t="shared" si="100"/>
        <v>18</v>
      </c>
      <c r="P35" s="78">
        <f>+P33+P29+P27+P25+P23+P21+P19+P17+P15+P13+P11+P9+P6+P31</f>
        <v>269</v>
      </c>
    </row>
    <row r="36" spans="1:17" s="16" customFormat="1" ht="6" customHeight="1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6" customFormat="1" x14ac:dyDescent="0.3">
      <c r="A37" s="98" t="s">
        <v>44</v>
      </c>
      <c r="B37" s="98"/>
      <c r="C37" s="98"/>
      <c r="D37" s="98"/>
      <c r="E37" s="98"/>
      <c r="F37" s="98"/>
      <c r="G37" s="98"/>
      <c r="H37" s="98"/>
      <c r="I37" s="98"/>
      <c r="J37" s="2"/>
      <c r="K37" s="2"/>
      <c r="L37" s="2"/>
      <c r="M37" s="2"/>
      <c r="N37" s="2"/>
      <c r="O37" s="2"/>
      <c r="P37" s="2"/>
    </row>
    <row r="41" spans="1:17" s="46" customFormat="1" ht="28.5" customHeight="1" x14ac:dyDescent="0.3">
      <c r="A41" s="112" t="s">
        <v>540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</row>
  </sheetData>
  <mergeCells count="17"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  <mergeCell ref="A41:O41"/>
    <mergeCell ref="A35:B35"/>
    <mergeCell ref="A37:I37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Q1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34" sqref="F34"/>
    </sheetView>
  </sheetViews>
  <sheetFormatPr baseColWidth="10" defaultColWidth="11.44140625" defaultRowHeight="14.4" x14ac:dyDescent="0.3"/>
  <cols>
    <col min="1" max="1" width="26.6640625" style="14" customWidth="1"/>
    <col min="2" max="2" width="6.88671875" style="17" customWidth="1"/>
    <col min="3" max="3" width="5.109375" style="17" customWidth="1"/>
    <col min="4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14" t="s">
        <v>517</v>
      </c>
      <c r="B3" s="99" t="s">
        <v>0</v>
      </c>
      <c r="C3" s="96" t="s">
        <v>516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/>
      <c r="P3" s="107" t="s">
        <v>23</v>
      </c>
      <c r="Q3" s="11"/>
    </row>
    <row r="4" spans="1:17" s="15" customFormat="1" ht="15" customHeight="1" x14ac:dyDescent="0.3">
      <c r="A4" s="115"/>
      <c r="B4" s="117"/>
      <c r="C4" s="119" t="s">
        <v>2</v>
      </c>
      <c r="D4" s="120"/>
      <c r="E4" s="120"/>
      <c r="F4" s="120"/>
      <c r="G4" s="10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16"/>
      <c r="B5" s="100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0"/>
      <c r="I5" s="100"/>
      <c r="J5" s="100"/>
      <c r="K5" s="100"/>
      <c r="L5" s="100"/>
      <c r="M5" s="100"/>
      <c r="N5" s="100"/>
      <c r="O5" s="81" t="s">
        <v>25</v>
      </c>
      <c r="P5" s="109"/>
      <c r="Q5" s="11"/>
    </row>
    <row r="6" spans="1:17" s="16" customFormat="1" x14ac:dyDescent="0.3">
      <c r="A6" s="76" t="s">
        <v>185</v>
      </c>
      <c r="B6" s="73" t="s">
        <v>13</v>
      </c>
      <c r="C6" s="73">
        <f>+SUM(C7:C7)</f>
        <v>0</v>
      </c>
      <c r="D6" s="73">
        <f t="shared" ref="C6:P8" si="0">+SUM(D7:D7)</f>
        <v>0</v>
      </c>
      <c r="E6" s="73">
        <f t="shared" si="0"/>
        <v>11</v>
      </c>
      <c r="F6" s="73">
        <f t="shared" si="0"/>
        <v>0</v>
      </c>
      <c r="G6" s="12">
        <f t="shared" si="0"/>
        <v>11</v>
      </c>
      <c r="H6" s="73">
        <f t="shared" si="0"/>
        <v>23</v>
      </c>
      <c r="I6" s="73">
        <f t="shared" si="0"/>
        <v>12</v>
      </c>
      <c r="J6" s="73">
        <f t="shared" si="0"/>
        <v>12</v>
      </c>
      <c r="K6" s="73">
        <f t="shared" si="0"/>
        <v>12</v>
      </c>
      <c r="L6" s="73">
        <f t="shared" si="0"/>
        <v>12</v>
      </c>
      <c r="M6" s="73">
        <f t="shared" si="0"/>
        <v>4</v>
      </c>
      <c r="N6" s="73">
        <f t="shared" si="0"/>
        <v>0</v>
      </c>
      <c r="O6" s="73">
        <f t="shared" si="0"/>
        <v>3</v>
      </c>
      <c r="P6" s="77">
        <f t="shared" si="0"/>
        <v>89</v>
      </c>
      <c r="Q6" s="2"/>
    </row>
    <row r="7" spans="1:17" s="16" customFormat="1" x14ac:dyDescent="0.25">
      <c r="A7" s="21" t="s">
        <v>186</v>
      </c>
      <c r="B7" s="8" t="s">
        <v>18</v>
      </c>
      <c r="C7" s="3">
        <v>0</v>
      </c>
      <c r="D7" s="3">
        <v>0</v>
      </c>
      <c r="E7" s="3">
        <v>11</v>
      </c>
      <c r="F7" s="3">
        <v>0</v>
      </c>
      <c r="G7" s="72">
        <f>+SUM(C7:F7)</f>
        <v>11</v>
      </c>
      <c r="H7" s="3">
        <v>23</v>
      </c>
      <c r="I7" s="3">
        <v>12</v>
      </c>
      <c r="J7" s="3">
        <v>12</v>
      </c>
      <c r="K7" s="3">
        <v>12</v>
      </c>
      <c r="L7" s="3">
        <v>12</v>
      </c>
      <c r="M7" s="3">
        <v>4</v>
      </c>
      <c r="N7" s="3">
        <v>0</v>
      </c>
      <c r="O7" s="3">
        <v>3</v>
      </c>
      <c r="P7" s="73">
        <f>+SUM(G7:O7)</f>
        <v>89</v>
      </c>
      <c r="Q7" s="2"/>
    </row>
    <row r="8" spans="1:17" s="2" customFormat="1" ht="18" customHeight="1" x14ac:dyDescent="0.3">
      <c r="A8" s="76" t="s">
        <v>1</v>
      </c>
      <c r="B8" s="73" t="s">
        <v>13</v>
      </c>
      <c r="C8" s="73">
        <f t="shared" si="0"/>
        <v>0</v>
      </c>
      <c r="D8" s="73">
        <f t="shared" si="0"/>
        <v>0</v>
      </c>
      <c r="E8" s="73">
        <f t="shared" si="0"/>
        <v>0</v>
      </c>
      <c r="F8" s="73">
        <f t="shared" si="0"/>
        <v>0</v>
      </c>
      <c r="G8" s="12">
        <f t="shared" si="0"/>
        <v>0</v>
      </c>
      <c r="H8" s="73">
        <f t="shared" si="0"/>
        <v>15</v>
      </c>
      <c r="I8" s="73">
        <f t="shared" si="0"/>
        <v>2</v>
      </c>
      <c r="J8" s="73">
        <f t="shared" si="0"/>
        <v>6</v>
      </c>
      <c r="K8" s="73">
        <f t="shared" si="0"/>
        <v>0</v>
      </c>
      <c r="L8" s="73">
        <f t="shared" si="0"/>
        <v>10</v>
      </c>
      <c r="M8" s="73">
        <f t="shared" si="0"/>
        <v>2</v>
      </c>
      <c r="N8" s="73">
        <f t="shared" si="0"/>
        <v>0</v>
      </c>
      <c r="O8" s="73">
        <f t="shared" si="0"/>
        <v>0</v>
      </c>
      <c r="P8" s="77">
        <f t="shared" si="0"/>
        <v>35</v>
      </c>
    </row>
    <row r="9" spans="1:17" s="2" customFormat="1" x14ac:dyDescent="0.3">
      <c r="A9" s="20" t="s">
        <v>187</v>
      </c>
      <c r="B9" s="7" t="s">
        <v>14</v>
      </c>
      <c r="C9" s="3">
        <v>0</v>
      </c>
      <c r="D9" s="3">
        <v>0</v>
      </c>
      <c r="E9" s="3">
        <v>0</v>
      </c>
      <c r="F9" s="3">
        <v>0</v>
      </c>
      <c r="G9" s="72">
        <f t="shared" ref="G9" si="1">+SUM(C9:F9)</f>
        <v>0</v>
      </c>
      <c r="H9" s="3">
        <v>15</v>
      </c>
      <c r="I9" s="3">
        <v>2</v>
      </c>
      <c r="J9" s="3">
        <v>6</v>
      </c>
      <c r="K9" s="3">
        <v>0</v>
      </c>
      <c r="L9" s="3">
        <v>10</v>
      </c>
      <c r="M9" s="3">
        <v>2</v>
      </c>
      <c r="N9" s="3">
        <v>0</v>
      </c>
      <c r="O9" s="3">
        <v>0</v>
      </c>
      <c r="P9" s="73">
        <f t="shared" ref="P9" si="2">+SUM(G9:O9)</f>
        <v>35</v>
      </c>
    </row>
    <row r="10" spans="1:17" s="2" customFormat="1" ht="18" customHeight="1" x14ac:dyDescent="0.3">
      <c r="A10" s="76" t="s">
        <v>189</v>
      </c>
      <c r="B10" s="73" t="s">
        <v>13</v>
      </c>
      <c r="C10" s="73">
        <f t="shared" ref="C10:P12" si="3">+SUM(C11:C11)</f>
        <v>0</v>
      </c>
      <c r="D10" s="73">
        <f t="shared" si="3"/>
        <v>0</v>
      </c>
      <c r="E10" s="73">
        <f t="shared" si="3"/>
        <v>0</v>
      </c>
      <c r="F10" s="73">
        <f t="shared" si="3"/>
        <v>0</v>
      </c>
      <c r="G10" s="12">
        <f t="shared" si="3"/>
        <v>0</v>
      </c>
      <c r="H10" s="73">
        <f t="shared" si="3"/>
        <v>1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4</v>
      </c>
      <c r="M10" s="73">
        <f t="shared" si="3"/>
        <v>0</v>
      </c>
      <c r="N10" s="73">
        <f t="shared" si="3"/>
        <v>0</v>
      </c>
      <c r="O10" s="73">
        <f t="shared" si="3"/>
        <v>0</v>
      </c>
      <c r="P10" s="77">
        <f t="shared" si="3"/>
        <v>5</v>
      </c>
    </row>
    <row r="11" spans="1:17" s="2" customFormat="1" x14ac:dyDescent="0.3">
      <c r="A11" s="26" t="s">
        <v>190</v>
      </c>
      <c r="B11" s="1" t="s">
        <v>16</v>
      </c>
      <c r="C11" s="3">
        <v>0</v>
      </c>
      <c r="D11" s="3">
        <v>0</v>
      </c>
      <c r="E11" s="3">
        <v>0</v>
      </c>
      <c r="F11" s="3">
        <v>0</v>
      </c>
      <c r="G11" s="72">
        <f t="shared" ref="G11" si="4">+SUM(C11:F11)</f>
        <v>0</v>
      </c>
      <c r="H11" s="3">
        <v>1</v>
      </c>
      <c r="I11" s="3">
        <v>0</v>
      </c>
      <c r="J11" s="3">
        <v>0</v>
      </c>
      <c r="K11" s="3">
        <v>0</v>
      </c>
      <c r="L11" s="3">
        <v>4</v>
      </c>
      <c r="M11" s="3">
        <v>0</v>
      </c>
      <c r="N11" s="3">
        <v>0</v>
      </c>
      <c r="O11" s="3">
        <v>0</v>
      </c>
      <c r="P11" s="73">
        <f t="shared" ref="P11" si="5">+SUM(G11:O11)</f>
        <v>5</v>
      </c>
    </row>
    <row r="12" spans="1:17" s="2" customFormat="1" ht="18" customHeight="1" x14ac:dyDescent="0.3">
      <c r="A12" s="76" t="s">
        <v>191</v>
      </c>
      <c r="B12" s="73" t="s">
        <v>13</v>
      </c>
      <c r="C12" s="73">
        <f t="shared" si="3"/>
        <v>0</v>
      </c>
      <c r="D12" s="73">
        <f t="shared" si="3"/>
        <v>0</v>
      </c>
      <c r="E12" s="73">
        <f t="shared" si="3"/>
        <v>0</v>
      </c>
      <c r="F12" s="73">
        <f t="shared" si="3"/>
        <v>0</v>
      </c>
      <c r="G12" s="12">
        <f t="shared" si="3"/>
        <v>0</v>
      </c>
      <c r="H12" s="73">
        <f t="shared" si="3"/>
        <v>6</v>
      </c>
      <c r="I12" s="73">
        <f t="shared" si="3"/>
        <v>0</v>
      </c>
      <c r="J12" s="73">
        <f t="shared" si="3"/>
        <v>4</v>
      </c>
      <c r="K12" s="73">
        <f t="shared" si="3"/>
        <v>0</v>
      </c>
      <c r="L12" s="73">
        <f t="shared" si="3"/>
        <v>18</v>
      </c>
      <c r="M12" s="73">
        <f t="shared" si="3"/>
        <v>0</v>
      </c>
      <c r="N12" s="73">
        <f t="shared" si="3"/>
        <v>0</v>
      </c>
      <c r="O12" s="73">
        <f t="shared" si="3"/>
        <v>0</v>
      </c>
      <c r="P12" s="77">
        <f t="shared" si="3"/>
        <v>28</v>
      </c>
    </row>
    <row r="13" spans="1:17" s="2" customFormat="1" x14ac:dyDescent="0.3">
      <c r="A13" s="26" t="s">
        <v>192</v>
      </c>
      <c r="B13" s="8" t="s">
        <v>14</v>
      </c>
      <c r="C13" s="3">
        <v>0</v>
      </c>
      <c r="D13" s="3">
        <v>0</v>
      </c>
      <c r="E13" s="3">
        <v>0</v>
      </c>
      <c r="F13" s="3">
        <v>0</v>
      </c>
      <c r="G13" s="72">
        <f t="shared" ref="G13" si="6">+SUM(C13:F13)</f>
        <v>0</v>
      </c>
      <c r="H13" s="3">
        <v>6</v>
      </c>
      <c r="I13" s="3">
        <v>0</v>
      </c>
      <c r="J13" s="3">
        <v>4</v>
      </c>
      <c r="K13" s="3">
        <v>0</v>
      </c>
      <c r="L13" s="3">
        <v>18</v>
      </c>
      <c r="M13" s="3">
        <v>0</v>
      </c>
      <c r="N13" s="3">
        <v>0</v>
      </c>
      <c r="O13" s="3">
        <v>0</v>
      </c>
      <c r="P13" s="73">
        <f t="shared" ref="P13" si="7">+SUM(G13:O13)</f>
        <v>28</v>
      </c>
    </row>
    <row r="14" spans="1:17" ht="27" customHeight="1" x14ac:dyDescent="0.3">
      <c r="A14" s="96" t="s">
        <v>23</v>
      </c>
      <c r="B14" s="97"/>
      <c r="C14" s="70">
        <f>+C6+C8+C10+C12</f>
        <v>0</v>
      </c>
      <c r="D14" s="70">
        <f t="shared" ref="D14:P14" si="8">+D6+D8+D10+D12</f>
        <v>0</v>
      </c>
      <c r="E14" s="70">
        <f t="shared" si="8"/>
        <v>11</v>
      </c>
      <c r="F14" s="70">
        <f t="shared" si="8"/>
        <v>0</v>
      </c>
      <c r="G14" s="82">
        <f t="shared" si="8"/>
        <v>11</v>
      </c>
      <c r="H14" s="70">
        <f t="shared" si="8"/>
        <v>45</v>
      </c>
      <c r="I14" s="70">
        <f t="shared" si="8"/>
        <v>14</v>
      </c>
      <c r="J14" s="70">
        <f t="shared" si="8"/>
        <v>22</v>
      </c>
      <c r="K14" s="70">
        <f t="shared" si="8"/>
        <v>12</v>
      </c>
      <c r="L14" s="70">
        <f t="shared" si="8"/>
        <v>44</v>
      </c>
      <c r="M14" s="70">
        <f t="shared" si="8"/>
        <v>6</v>
      </c>
      <c r="N14" s="70">
        <f t="shared" si="8"/>
        <v>0</v>
      </c>
      <c r="O14" s="70">
        <f t="shared" si="8"/>
        <v>3</v>
      </c>
      <c r="P14" s="78">
        <f t="shared" si="8"/>
        <v>157</v>
      </c>
    </row>
    <row r="15" spans="1:17" s="16" customFormat="1" ht="6" customHeight="1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6" customFormat="1" x14ac:dyDescent="0.3">
      <c r="A16" s="113" t="s">
        <v>44</v>
      </c>
      <c r="B16" s="113"/>
      <c r="C16" s="113"/>
      <c r="D16" s="113"/>
      <c r="E16" s="113"/>
      <c r="F16" s="113"/>
      <c r="G16" s="113"/>
      <c r="H16" s="113"/>
      <c r="I16" s="113"/>
      <c r="J16" s="2"/>
      <c r="K16" s="2"/>
      <c r="L16" s="2"/>
      <c r="M16" s="2"/>
      <c r="N16" s="2"/>
      <c r="O16" s="2"/>
      <c r="P16" s="2"/>
    </row>
  </sheetData>
  <mergeCells count="16">
    <mergeCell ref="A14:B14"/>
    <mergeCell ref="A16:I16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98425196850393704" bottom="0.47244094488188981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P5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36" sqref="H36"/>
    </sheetView>
  </sheetViews>
  <sheetFormatPr baseColWidth="10" defaultColWidth="11.44140625" defaultRowHeight="14.4" x14ac:dyDescent="0.3"/>
  <cols>
    <col min="1" max="1" width="28.6640625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6384" width="11.44140625" style="14"/>
  </cols>
  <sheetData>
    <row r="1" spans="1:16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15" customFormat="1" ht="18.75" customHeight="1" x14ac:dyDescent="0.3">
      <c r="A2" s="110" t="s">
        <v>547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s="15" customFormat="1" ht="15" customHeight="1" x14ac:dyDescent="0.3">
      <c r="A3" s="101" t="s">
        <v>517</v>
      </c>
      <c r="B3" s="102" t="s">
        <v>0</v>
      </c>
      <c r="C3" s="111" t="s">
        <v>516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07" t="s">
        <v>23</v>
      </c>
    </row>
    <row r="4" spans="1:16" s="15" customFormat="1" ht="15" customHeight="1" x14ac:dyDescent="0.3">
      <c r="A4" s="101"/>
      <c r="B4" s="102"/>
      <c r="C4" s="103" t="s">
        <v>2</v>
      </c>
      <c r="D4" s="104"/>
      <c r="E4" s="104"/>
      <c r="F4" s="104"/>
      <c r="G4" s="105"/>
      <c r="H4" s="105" t="s">
        <v>3</v>
      </c>
      <c r="I4" s="100" t="s">
        <v>4</v>
      </c>
      <c r="J4" s="100" t="s">
        <v>5</v>
      </c>
      <c r="K4" s="100" t="s">
        <v>6</v>
      </c>
      <c r="L4" s="100" t="s">
        <v>7</v>
      </c>
      <c r="M4" s="100" t="s">
        <v>9</v>
      </c>
      <c r="N4" s="99" t="s">
        <v>8</v>
      </c>
      <c r="O4" s="80"/>
      <c r="P4" s="108"/>
    </row>
    <row r="5" spans="1:16" s="15" customFormat="1" ht="27.75" customHeight="1" x14ac:dyDescent="0.3">
      <c r="A5" s="101"/>
      <c r="B5" s="102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6"/>
      <c r="I5" s="102"/>
      <c r="J5" s="102"/>
      <c r="K5" s="102"/>
      <c r="L5" s="102"/>
      <c r="M5" s="102"/>
      <c r="N5" s="100"/>
      <c r="O5" s="81" t="s">
        <v>25</v>
      </c>
      <c r="P5" s="109"/>
    </row>
    <row r="6" spans="1:16" x14ac:dyDescent="0.3">
      <c r="A6" s="76" t="s">
        <v>193</v>
      </c>
      <c r="B6" s="73" t="s">
        <v>13</v>
      </c>
      <c r="C6" s="73">
        <f>+SUM(C7:C8)</f>
        <v>6</v>
      </c>
      <c r="D6" s="73">
        <f t="shared" ref="D6:O6" si="0">+SUM(D7:D8)</f>
        <v>8</v>
      </c>
      <c r="E6" s="73">
        <f t="shared" si="0"/>
        <v>6</v>
      </c>
      <c r="F6" s="73">
        <f t="shared" si="0"/>
        <v>9</v>
      </c>
      <c r="G6" s="12">
        <f>+SUM(G7:G8)</f>
        <v>29</v>
      </c>
      <c r="H6" s="73">
        <f t="shared" si="0"/>
        <v>52</v>
      </c>
      <c r="I6" s="73">
        <f t="shared" si="0"/>
        <v>24</v>
      </c>
      <c r="J6" s="73">
        <f t="shared" si="0"/>
        <v>55</v>
      </c>
      <c r="K6" s="73">
        <f t="shared" si="0"/>
        <v>24</v>
      </c>
      <c r="L6" s="73">
        <f t="shared" si="0"/>
        <v>40</v>
      </c>
      <c r="M6" s="73">
        <f t="shared" si="0"/>
        <v>7</v>
      </c>
      <c r="N6" s="73">
        <f t="shared" si="0"/>
        <v>0</v>
      </c>
      <c r="O6" s="73">
        <f t="shared" si="0"/>
        <v>14</v>
      </c>
      <c r="P6" s="77">
        <f>+SUM(P7:P8)</f>
        <v>245</v>
      </c>
    </row>
    <row r="7" spans="1:16" x14ac:dyDescent="0.3">
      <c r="A7" s="20" t="s">
        <v>194</v>
      </c>
      <c r="B7" s="1" t="s">
        <v>18</v>
      </c>
      <c r="C7" s="3">
        <v>6</v>
      </c>
      <c r="D7" s="3">
        <v>8</v>
      </c>
      <c r="E7" s="3">
        <v>6</v>
      </c>
      <c r="F7" s="3">
        <v>0</v>
      </c>
      <c r="G7" s="72">
        <f>+SUM(C7:F7)</f>
        <v>20</v>
      </c>
      <c r="H7" s="3">
        <v>32</v>
      </c>
      <c r="I7" s="3">
        <v>14</v>
      </c>
      <c r="J7" s="3">
        <v>30</v>
      </c>
      <c r="K7" s="3">
        <v>14</v>
      </c>
      <c r="L7" s="3">
        <v>20</v>
      </c>
      <c r="M7" s="3">
        <v>7</v>
      </c>
      <c r="N7" s="3">
        <v>0</v>
      </c>
      <c r="O7" s="3">
        <v>14</v>
      </c>
      <c r="P7" s="73">
        <f>+SUM(G7:O7)</f>
        <v>151</v>
      </c>
    </row>
    <row r="8" spans="1:16" s="16" customFormat="1" x14ac:dyDescent="0.3">
      <c r="A8" s="54" t="s">
        <v>518</v>
      </c>
      <c r="B8" s="1"/>
      <c r="C8" s="3">
        <v>0</v>
      </c>
      <c r="D8" s="3">
        <v>0</v>
      </c>
      <c r="E8" s="3">
        <v>0</v>
      </c>
      <c r="F8" s="3">
        <v>9</v>
      </c>
      <c r="G8" s="72">
        <f>+SUM(C8:F8)</f>
        <v>9</v>
      </c>
      <c r="H8" s="3">
        <v>20</v>
      </c>
      <c r="I8" s="3">
        <v>10</v>
      </c>
      <c r="J8" s="3">
        <v>25</v>
      </c>
      <c r="K8" s="3">
        <v>10</v>
      </c>
      <c r="L8" s="3">
        <v>20</v>
      </c>
      <c r="M8" s="3">
        <v>0</v>
      </c>
      <c r="N8" s="3">
        <v>0</v>
      </c>
      <c r="O8" s="3">
        <v>0</v>
      </c>
      <c r="P8" s="73">
        <f>+SUM(G8:O8)</f>
        <v>94</v>
      </c>
    </row>
    <row r="9" spans="1:16" s="16" customFormat="1" x14ac:dyDescent="0.3">
      <c r="A9" s="76" t="s">
        <v>195</v>
      </c>
      <c r="B9" s="73" t="s">
        <v>13</v>
      </c>
      <c r="C9" s="73">
        <f>+SUM(C10:C10)</f>
        <v>0</v>
      </c>
      <c r="D9" s="73">
        <f t="shared" ref="D9:F9" si="1">+SUM(D10:D10)</f>
        <v>0</v>
      </c>
      <c r="E9" s="73">
        <f t="shared" si="1"/>
        <v>0</v>
      </c>
      <c r="F9" s="73">
        <f t="shared" si="1"/>
        <v>0</v>
      </c>
      <c r="G9" s="12">
        <f>+SUM(G10)</f>
        <v>0</v>
      </c>
      <c r="H9" s="73">
        <f>+SUM(H10:H10)</f>
        <v>2</v>
      </c>
      <c r="I9" s="73">
        <f t="shared" ref="I9:O9" si="2">+SUM(I10:I10)</f>
        <v>0</v>
      </c>
      <c r="J9" s="73">
        <f t="shared" si="2"/>
        <v>4</v>
      </c>
      <c r="K9" s="73">
        <f t="shared" si="2"/>
        <v>0</v>
      </c>
      <c r="L9" s="73">
        <f t="shared" si="2"/>
        <v>4</v>
      </c>
      <c r="M9" s="73">
        <f t="shared" si="2"/>
        <v>0</v>
      </c>
      <c r="N9" s="73">
        <f t="shared" si="2"/>
        <v>0</v>
      </c>
      <c r="O9" s="73">
        <f t="shared" si="2"/>
        <v>0</v>
      </c>
      <c r="P9" s="77">
        <f t="shared" ref="P9" si="3">+SUM(P10:P10)</f>
        <v>10</v>
      </c>
    </row>
    <row r="10" spans="1:16" s="16" customFormat="1" x14ac:dyDescent="0.3">
      <c r="A10" s="20" t="s">
        <v>196</v>
      </c>
      <c r="B10" s="8" t="s">
        <v>19</v>
      </c>
      <c r="C10" s="3">
        <v>0</v>
      </c>
      <c r="D10" s="3">
        <v>0</v>
      </c>
      <c r="E10" s="3">
        <v>0</v>
      </c>
      <c r="F10" s="3">
        <v>0</v>
      </c>
      <c r="G10" s="72">
        <f>+SUM(C10:F10)</f>
        <v>0</v>
      </c>
      <c r="H10" s="3">
        <v>2</v>
      </c>
      <c r="I10" s="3">
        <v>0</v>
      </c>
      <c r="J10" s="3">
        <v>4</v>
      </c>
      <c r="K10" s="3">
        <v>0</v>
      </c>
      <c r="L10" s="3">
        <v>4</v>
      </c>
      <c r="M10" s="3">
        <v>0</v>
      </c>
      <c r="N10" s="3">
        <v>0</v>
      </c>
      <c r="O10" s="3">
        <v>0</v>
      </c>
      <c r="P10" s="73">
        <f>+SUM(G10:O10)</f>
        <v>10</v>
      </c>
    </row>
    <row r="11" spans="1:16" s="16" customFormat="1" x14ac:dyDescent="0.3">
      <c r="A11" s="76" t="s">
        <v>197</v>
      </c>
      <c r="B11" s="73" t="s">
        <v>13</v>
      </c>
      <c r="C11" s="73">
        <f>+SUM(C12:C12)</f>
        <v>0</v>
      </c>
      <c r="D11" s="73">
        <f t="shared" ref="D11" si="4">+SUM(D12:D12)</f>
        <v>0</v>
      </c>
      <c r="E11" s="73">
        <f t="shared" ref="E11" si="5">+SUM(E12:E12)</f>
        <v>0</v>
      </c>
      <c r="F11" s="73">
        <f t="shared" ref="F11" si="6">+SUM(F12:F12)</f>
        <v>0</v>
      </c>
      <c r="G11" s="12">
        <f>+SUM(G12)</f>
        <v>0</v>
      </c>
      <c r="H11" s="73">
        <f>+SUM(H12:H12)</f>
        <v>0</v>
      </c>
      <c r="I11" s="73">
        <f t="shared" ref="I11" si="7">+SUM(I12:I12)</f>
        <v>0</v>
      </c>
      <c r="J11" s="73">
        <f t="shared" ref="J11" si="8">+SUM(J12:J12)</f>
        <v>0</v>
      </c>
      <c r="K11" s="73">
        <f t="shared" ref="K11" si="9">+SUM(K12:K12)</f>
        <v>0</v>
      </c>
      <c r="L11" s="73">
        <f t="shared" ref="L11" si="10">+SUM(L12:L12)</f>
        <v>2</v>
      </c>
      <c r="M11" s="73">
        <f t="shared" ref="M11" si="11">+SUM(M12:M12)</f>
        <v>0</v>
      </c>
      <c r="N11" s="73">
        <f t="shared" ref="N11" si="12">+SUM(N12:N12)</f>
        <v>0</v>
      </c>
      <c r="O11" s="73">
        <f t="shared" ref="O11" si="13">+SUM(O12:O12)</f>
        <v>0</v>
      </c>
      <c r="P11" s="77">
        <f t="shared" ref="P11" si="14">+SUM(P12:P12)</f>
        <v>2</v>
      </c>
    </row>
    <row r="12" spans="1:16" s="16" customFormat="1" x14ac:dyDescent="0.3">
      <c r="A12" s="24" t="s">
        <v>198</v>
      </c>
      <c r="B12" s="8" t="s">
        <v>24</v>
      </c>
      <c r="C12" s="3">
        <v>0</v>
      </c>
      <c r="D12" s="3">
        <v>0</v>
      </c>
      <c r="E12" s="3">
        <v>0</v>
      </c>
      <c r="F12" s="3">
        <v>0</v>
      </c>
      <c r="G12" s="72">
        <f>+SUM(C12:F12)</f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0</v>
      </c>
      <c r="P12" s="73">
        <f t="shared" ref="P12:P15" si="15">+SUM(G12:O12)</f>
        <v>2</v>
      </c>
    </row>
    <row r="13" spans="1:16" s="16" customFormat="1" x14ac:dyDescent="0.3">
      <c r="A13" s="76" t="s">
        <v>199</v>
      </c>
      <c r="B13" s="73" t="s">
        <v>13</v>
      </c>
      <c r="C13" s="73">
        <f>+SUM(C14:C15)</f>
        <v>0</v>
      </c>
      <c r="D13" s="73">
        <f t="shared" ref="D13:F13" si="16">+SUM(D14:D15)</f>
        <v>0</v>
      </c>
      <c r="E13" s="73">
        <f t="shared" si="16"/>
        <v>0</v>
      </c>
      <c r="F13" s="73">
        <f t="shared" si="16"/>
        <v>0</v>
      </c>
      <c r="G13" s="12">
        <f>+SUM(G14:G15)</f>
        <v>0</v>
      </c>
      <c r="H13" s="73">
        <f t="shared" ref="H13:O13" si="17">+SUM(H14:H15)</f>
        <v>3</v>
      </c>
      <c r="I13" s="73">
        <f t="shared" si="17"/>
        <v>0</v>
      </c>
      <c r="J13" s="73">
        <f t="shared" si="17"/>
        <v>6</v>
      </c>
      <c r="K13" s="73">
        <f t="shared" si="17"/>
        <v>0</v>
      </c>
      <c r="L13" s="73">
        <f t="shared" si="17"/>
        <v>6</v>
      </c>
      <c r="M13" s="73">
        <f t="shared" si="17"/>
        <v>0</v>
      </c>
      <c r="N13" s="73">
        <f t="shared" si="17"/>
        <v>0</v>
      </c>
      <c r="O13" s="73">
        <f t="shared" si="17"/>
        <v>0</v>
      </c>
      <c r="P13" s="77">
        <f>+SUM(P14:P15)</f>
        <v>15</v>
      </c>
    </row>
    <row r="14" spans="1:16" s="16" customFormat="1" x14ac:dyDescent="0.3">
      <c r="A14" s="20" t="s">
        <v>200</v>
      </c>
      <c r="B14" s="1" t="s">
        <v>16</v>
      </c>
      <c r="C14" s="3">
        <v>0</v>
      </c>
      <c r="D14" s="3">
        <v>0</v>
      </c>
      <c r="E14" s="3">
        <v>0</v>
      </c>
      <c r="F14" s="3">
        <v>0</v>
      </c>
      <c r="G14" s="72">
        <f>+SUM(C14:F14)</f>
        <v>0</v>
      </c>
      <c r="H14" s="3">
        <v>0</v>
      </c>
      <c r="I14" s="3">
        <v>0</v>
      </c>
      <c r="J14" s="3">
        <v>3</v>
      </c>
      <c r="K14" s="3">
        <v>0</v>
      </c>
      <c r="L14" s="3">
        <v>3</v>
      </c>
      <c r="M14" s="3">
        <v>0</v>
      </c>
      <c r="N14" s="3">
        <v>0</v>
      </c>
      <c r="O14" s="3">
        <v>0</v>
      </c>
      <c r="P14" s="73">
        <f t="shared" si="15"/>
        <v>6</v>
      </c>
    </row>
    <row r="15" spans="1:16" x14ac:dyDescent="0.3">
      <c r="A15" s="20" t="s">
        <v>201</v>
      </c>
      <c r="B15" s="8" t="s">
        <v>24</v>
      </c>
      <c r="C15" s="3">
        <v>0</v>
      </c>
      <c r="D15" s="3">
        <v>0</v>
      </c>
      <c r="E15" s="3">
        <v>0</v>
      </c>
      <c r="F15" s="3">
        <v>0</v>
      </c>
      <c r="G15" s="72">
        <f>+SUM(C15:F15)</f>
        <v>0</v>
      </c>
      <c r="H15" s="3">
        <v>3</v>
      </c>
      <c r="I15" s="3">
        <v>0</v>
      </c>
      <c r="J15" s="3">
        <v>3</v>
      </c>
      <c r="K15" s="3">
        <v>0</v>
      </c>
      <c r="L15" s="3">
        <v>3</v>
      </c>
      <c r="M15" s="3">
        <v>0</v>
      </c>
      <c r="N15" s="3">
        <v>0</v>
      </c>
      <c r="O15" s="3">
        <v>0</v>
      </c>
      <c r="P15" s="73">
        <f t="shared" si="15"/>
        <v>9</v>
      </c>
    </row>
    <row r="16" spans="1:16" x14ac:dyDescent="0.3">
      <c r="A16" s="76" t="s">
        <v>202</v>
      </c>
      <c r="B16" s="73" t="s">
        <v>13</v>
      </c>
      <c r="C16" s="73">
        <f>+SUM(C17:C17)</f>
        <v>0</v>
      </c>
      <c r="D16" s="73">
        <f t="shared" ref="D16" si="18">+SUM(D17:D17)</f>
        <v>0</v>
      </c>
      <c r="E16" s="73">
        <f t="shared" ref="E16" si="19">+SUM(E17:E17)</f>
        <v>0</v>
      </c>
      <c r="F16" s="73">
        <f t="shared" ref="F16" si="20">+SUM(F17:F17)</f>
        <v>0</v>
      </c>
      <c r="G16" s="12">
        <f>+SUM(G17)</f>
        <v>0</v>
      </c>
      <c r="H16" s="73">
        <f>+SUM(H17:H17)</f>
        <v>4</v>
      </c>
      <c r="I16" s="73">
        <f t="shared" ref="I16" si="21">+SUM(I17:I17)</f>
        <v>3</v>
      </c>
      <c r="J16" s="73">
        <f t="shared" ref="J16" si="22">+SUM(J17:J17)</f>
        <v>3</v>
      </c>
      <c r="K16" s="73">
        <f t="shared" ref="K16" si="23">+SUM(K17:K17)</f>
        <v>2</v>
      </c>
      <c r="L16" s="73">
        <f t="shared" ref="L16" si="24">+SUM(L17:L17)</f>
        <v>7</v>
      </c>
      <c r="M16" s="73">
        <f t="shared" ref="M16" si="25">+SUM(M17:M17)</f>
        <v>0</v>
      </c>
      <c r="N16" s="73">
        <f t="shared" ref="N16" si="26">+SUM(N17:N17)</f>
        <v>0</v>
      </c>
      <c r="O16" s="73">
        <f t="shared" ref="O16" si="27">+SUM(O17:O17)</f>
        <v>2</v>
      </c>
      <c r="P16" s="77">
        <f t="shared" ref="P16:P46" si="28">+SUM(P17:P17)</f>
        <v>21</v>
      </c>
    </row>
    <row r="17" spans="1:16" x14ac:dyDescent="0.3">
      <c r="A17" s="20" t="s">
        <v>203</v>
      </c>
      <c r="B17" s="4" t="s">
        <v>16</v>
      </c>
      <c r="C17" s="3">
        <v>0</v>
      </c>
      <c r="D17" s="3">
        <v>0</v>
      </c>
      <c r="E17" s="3">
        <v>0</v>
      </c>
      <c r="F17" s="3">
        <v>0</v>
      </c>
      <c r="G17" s="72">
        <f>+SUM(C17:F17)</f>
        <v>0</v>
      </c>
      <c r="H17" s="3">
        <v>4</v>
      </c>
      <c r="I17" s="3">
        <v>3</v>
      </c>
      <c r="J17" s="3">
        <v>3</v>
      </c>
      <c r="K17" s="3">
        <v>2</v>
      </c>
      <c r="L17" s="3">
        <v>7</v>
      </c>
      <c r="M17" s="3">
        <v>0</v>
      </c>
      <c r="N17" s="3">
        <v>0</v>
      </c>
      <c r="O17" s="3">
        <v>2</v>
      </c>
      <c r="P17" s="73">
        <f t="shared" ref="P17" si="29">+SUM(G17:O17)</f>
        <v>21</v>
      </c>
    </row>
    <row r="18" spans="1:16" x14ac:dyDescent="0.3">
      <c r="A18" s="76" t="s">
        <v>204</v>
      </c>
      <c r="B18" s="73" t="s">
        <v>13</v>
      </c>
      <c r="C18" s="73">
        <f t="shared" ref="C18" si="30">+SUM(C19:C19)</f>
        <v>0</v>
      </c>
      <c r="D18" s="73">
        <f t="shared" ref="D18" si="31">+SUM(D19:D19)</f>
        <v>0</v>
      </c>
      <c r="E18" s="73">
        <f t="shared" ref="E18" si="32">+SUM(E19:E19)</f>
        <v>0</v>
      </c>
      <c r="F18" s="73">
        <f t="shared" ref="F18" si="33">+SUM(F19:F19)</f>
        <v>0</v>
      </c>
      <c r="G18" s="12">
        <f t="shared" ref="G18" si="34">+SUM(G19)</f>
        <v>0</v>
      </c>
      <c r="H18" s="73">
        <f t="shared" ref="H18" si="35">+SUM(H19:H19)</f>
        <v>10</v>
      </c>
      <c r="I18" s="73">
        <f t="shared" ref="I18" si="36">+SUM(I19:I19)</f>
        <v>10</v>
      </c>
      <c r="J18" s="73">
        <f t="shared" ref="J18" si="37">+SUM(J19:J19)</f>
        <v>10</v>
      </c>
      <c r="K18" s="73">
        <f t="shared" ref="K18" si="38">+SUM(K19:K19)</f>
        <v>5</v>
      </c>
      <c r="L18" s="73">
        <f t="shared" ref="L18" si="39">+SUM(L19:L19)</f>
        <v>10</v>
      </c>
      <c r="M18" s="73">
        <f t="shared" ref="M18" si="40">+SUM(M19:M19)</f>
        <v>5</v>
      </c>
      <c r="N18" s="73">
        <f t="shared" ref="N18" si="41">+SUM(N19:N19)</f>
        <v>0</v>
      </c>
      <c r="O18" s="73">
        <f t="shared" ref="O18" si="42">+SUM(O19:O19)</f>
        <v>0</v>
      </c>
      <c r="P18" s="77">
        <f t="shared" si="28"/>
        <v>50</v>
      </c>
    </row>
    <row r="19" spans="1:16" x14ac:dyDescent="0.3">
      <c r="A19" s="20" t="s">
        <v>205</v>
      </c>
      <c r="B19" s="4" t="s">
        <v>14</v>
      </c>
      <c r="C19" s="3">
        <v>0</v>
      </c>
      <c r="D19" s="3">
        <v>0</v>
      </c>
      <c r="E19" s="3">
        <v>0</v>
      </c>
      <c r="F19" s="3">
        <v>0</v>
      </c>
      <c r="G19" s="72">
        <f t="shared" ref="G19" si="43">+SUM(C19:F19)</f>
        <v>0</v>
      </c>
      <c r="H19" s="3">
        <v>10</v>
      </c>
      <c r="I19" s="3">
        <v>10</v>
      </c>
      <c r="J19" s="3">
        <v>10</v>
      </c>
      <c r="K19" s="3">
        <v>5</v>
      </c>
      <c r="L19" s="3">
        <v>10</v>
      </c>
      <c r="M19" s="3">
        <v>5</v>
      </c>
      <c r="N19" s="3">
        <v>0</v>
      </c>
      <c r="O19" s="3">
        <v>0</v>
      </c>
      <c r="P19" s="73">
        <f t="shared" ref="P19" si="44">+SUM(G19:O19)</f>
        <v>50</v>
      </c>
    </row>
    <row r="20" spans="1:16" x14ac:dyDescent="0.3">
      <c r="A20" s="76" t="s">
        <v>206</v>
      </c>
      <c r="B20" s="73" t="s">
        <v>13</v>
      </c>
      <c r="C20" s="73">
        <f t="shared" ref="C20" si="45">+SUM(C21:C21)</f>
        <v>0</v>
      </c>
      <c r="D20" s="73">
        <f t="shared" ref="D20" si="46">+SUM(D21:D21)</f>
        <v>0</v>
      </c>
      <c r="E20" s="73">
        <f t="shared" ref="E20" si="47">+SUM(E21:E21)</f>
        <v>0</v>
      </c>
      <c r="F20" s="73">
        <f t="shared" ref="F20" si="48">+SUM(F21:F21)</f>
        <v>0</v>
      </c>
      <c r="G20" s="12">
        <f t="shared" ref="G20" si="49">+SUM(G21)</f>
        <v>0</v>
      </c>
      <c r="H20" s="73">
        <f t="shared" ref="H20" si="50">+SUM(H21:H21)</f>
        <v>4</v>
      </c>
      <c r="I20" s="73">
        <f t="shared" ref="I20" si="51">+SUM(I21:I21)</f>
        <v>0</v>
      </c>
      <c r="J20" s="73">
        <f t="shared" ref="J20" si="52">+SUM(J21:J21)</f>
        <v>3</v>
      </c>
      <c r="K20" s="73">
        <f t="shared" ref="K20" si="53">+SUM(K21:K21)</f>
        <v>0</v>
      </c>
      <c r="L20" s="73">
        <f t="shared" ref="L20" si="54">+SUM(L21:L21)</f>
        <v>9</v>
      </c>
      <c r="M20" s="73">
        <f t="shared" ref="M20" si="55">+SUM(M21:M21)</f>
        <v>0</v>
      </c>
      <c r="N20" s="73">
        <f t="shared" ref="N20" si="56">+SUM(N21:N21)</f>
        <v>0</v>
      </c>
      <c r="O20" s="73">
        <f t="shared" ref="O20" si="57">+SUM(O21:O21)</f>
        <v>0</v>
      </c>
      <c r="P20" s="77">
        <f t="shared" si="28"/>
        <v>16</v>
      </c>
    </row>
    <row r="21" spans="1:16" x14ac:dyDescent="0.3">
      <c r="A21" s="25" t="s">
        <v>207</v>
      </c>
      <c r="B21" s="4" t="s">
        <v>24</v>
      </c>
      <c r="C21" s="3">
        <v>0</v>
      </c>
      <c r="D21" s="3">
        <v>0</v>
      </c>
      <c r="E21" s="3">
        <v>0</v>
      </c>
      <c r="F21" s="3">
        <v>0</v>
      </c>
      <c r="G21" s="72">
        <f t="shared" ref="G21" si="58">+SUM(C21:F21)</f>
        <v>0</v>
      </c>
      <c r="H21" s="3">
        <v>4</v>
      </c>
      <c r="I21" s="3">
        <v>0</v>
      </c>
      <c r="J21" s="3">
        <v>3</v>
      </c>
      <c r="K21" s="3">
        <v>0</v>
      </c>
      <c r="L21" s="3">
        <v>9</v>
      </c>
      <c r="M21" s="3">
        <v>0</v>
      </c>
      <c r="N21" s="3">
        <v>0</v>
      </c>
      <c r="O21" s="3">
        <v>0</v>
      </c>
      <c r="P21" s="73">
        <f t="shared" ref="P21" si="59">+SUM(G21:O21)</f>
        <v>16</v>
      </c>
    </row>
    <row r="22" spans="1:16" x14ac:dyDescent="0.3">
      <c r="A22" s="76" t="s">
        <v>208</v>
      </c>
      <c r="B22" s="73" t="s">
        <v>13</v>
      </c>
      <c r="C22" s="73">
        <f t="shared" ref="C22" si="60">+SUM(C23:C23)</f>
        <v>0</v>
      </c>
      <c r="D22" s="73">
        <f t="shared" ref="D22" si="61">+SUM(D23:D23)</f>
        <v>0</v>
      </c>
      <c r="E22" s="73">
        <f t="shared" ref="E22" si="62">+SUM(E23:E23)</f>
        <v>0</v>
      </c>
      <c r="F22" s="73">
        <f t="shared" ref="F22" si="63">+SUM(F23:F23)</f>
        <v>0</v>
      </c>
      <c r="G22" s="12">
        <f t="shared" ref="G22" si="64">+SUM(G23)</f>
        <v>0</v>
      </c>
      <c r="H22" s="73">
        <f t="shared" ref="H22" si="65">+SUM(H23:H23)</f>
        <v>9</v>
      </c>
      <c r="I22" s="73">
        <f t="shared" ref="I22" si="66">+SUM(I23:I23)</f>
        <v>2</v>
      </c>
      <c r="J22" s="73">
        <f t="shared" ref="J22" si="67">+SUM(J23:J23)</f>
        <v>9</v>
      </c>
      <c r="K22" s="73">
        <f t="shared" ref="K22" si="68">+SUM(K23:K23)</f>
        <v>1</v>
      </c>
      <c r="L22" s="73">
        <f t="shared" ref="L22" si="69">+SUM(L23:L23)</f>
        <v>12</v>
      </c>
      <c r="M22" s="73">
        <f t="shared" ref="M22" si="70">+SUM(M23:M23)</f>
        <v>0</v>
      </c>
      <c r="N22" s="73">
        <f t="shared" ref="N22" si="71">+SUM(N23:N23)</f>
        <v>0</v>
      </c>
      <c r="O22" s="73">
        <f t="shared" ref="O22" si="72">+SUM(O23:O23)</f>
        <v>0</v>
      </c>
      <c r="P22" s="77">
        <f t="shared" si="28"/>
        <v>33</v>
      </c>
    </row>
    <row r="23" spans="1:16" x14ac:dyDescent="0.3">
      <c r="A23" s="20" t="s">
        <v>209</v>
      </c>
      <c r="B23" s="4" t="s">
        <v>14</v>
      </c>
      <c r="C23" s="3">
        <v>0</v>
      </c>
      <c r="D23" s="3">
        <v>0</v>
      </c>
      <c r="E23" s="3">
        <v>0</v>
      </c>
      <c r="F23" s="3">
        <v>0</v>
      </c>
      <c r="G23" s="72">
        <f t="shared" ref="G23" si="73">+SUM(C23:F23)</f>
        <v>0</v>
      </c>
      <c r="H23" s="3">
        <v>9</v>
      </c>
      <c r="I23" s="3">
        <v>2</v>
      </c>
      <c r="J23" s="3">
        <v>9</v>
      </c>
      <c r="K23" s="3">
        <v>1</v>
      </c>
      <c r="L23" s="3">
        <v>12</v>
      </c>
      <c r="M23" s="3">
        <v>0</v>
      </c>
      <c r="N23" s="3">
        <v>0</v>
      </c>
      <c r="O23" s="3">
        <v>0</v>
      </c>
      <c r="P23" s="73">
        <f t="shared" ref="P23" si="74">+SUM(G23:O23)</f>
        <v>33</v>
      </c>
    </row>
    <row r="24" spans="1:16" s="2" customFormat="1" x14ac:dyDescent="0.3">
      <c r="A24" s="76" t="s">
        <v>210</v>
      </c>
      <c r="B24" s="73" t="s">
        <v>13</v>
      </c>
      <c r="C24" s="73">
        <f t="shared" ref="C24" si="75">+SUM(C25:C25)</f>
        <v>0</v>
      </c>
      <c r="D24" s="73">
        <f t="shared" ref="D24" si="76">+SUM(D25:D25)</f>
        <v>0</v>
      </c>
      <c r="E24" s="73">
        <f t="shared" ref="E24" si="77">+SUM(E25:E25)</f>
        <v>7</v>
      </c>
      <c r="F24" s="73">
        <f t="shared" ref="F24" si="78">+SUM(F25:F25)</f>
        <v>0</v>
      </c>
      <c r="G24" s="12">
        <f t="shared" ref="G24" si="79">+SUM(G25)</f>
        <v>7</v>
      </c>
      <c r="H24" s="73">
        <f t="shared" ref="H24" si="80">+SUM(H25:H25)</f>
        <v>5</v>
      </c>
      <c r="I24" s="73">
        <f t="shared" ref="I24" si="81">+SUM(I25:I25)</f>
        <v>5</v>
      </c>
      <c r="J24" s="73">
        <f t="shared" ref="J24" si="82">+SUM(J25:J25)</f>
        <v>7</v>
      </c>
      <c r="K24" s="73">
        <f t="shared" ref="K24" si="83">+SUM(K25:K25)</f>
        <v>0</v>
      </c>
      <c r="L24" s="73">
        <f t="shared" ref="L24" si="84">+SUM(L25:L25)</f>
        <v>20</v>
      </c>
      <c r="M24" s="73">
        <f t="shared" ref="M24" si="85">+SUM(M25:M25)</f>
        <v>0</v>
      </c>
      <c r="N24" s="73">
        <f t="shared" ref="N24" si="86">+SUM(N25:N25)</f>
        <v>0</v>
      </c>
      <c r="O24" s="73">
        <f t="shared" ref="O24" si="87">+SUM(O25:O25)</f>
        <v>0</v>
      </c>
      <c r="P24" s="77">
        <f>+SUM(P25:P25)</f>
        <v>44</v>
      </c>
    </row>
    <row r="25" spans="1:16" s="2" customFormat="1" x14ac:dyDescent="0.3">
      <c r="A25" s="20" t="s">
        <v>211</v>
      </c>
      <c r="B25" s="7" t="s">
        <v>14</v>
      </c>
      <c r="C25" s="3">
        <v>0</v>
      </c>
      <c r="D25" s="3">
        <v>0</v>
      </c>
      <c r="E25" s="3">
        <v>7</v>
      </c>
      <c r="F25" s="3">
        <v>0</v>
      </c>
      <c r="G25" s="72">
        <f t="shared" ref="G25" si="88">+SUM(C25:F25)</f>
        <v>7</v>
      </c>
      <c r="H25" s="3">
        <v>5</v>
      </c>
      <c r="I25" s="3">
        <v>5</v>
      </c>
      <c r="J25" s="3">
        <v>7</v>
      </c>
      <c r="K25" s="3">
        <v>0</v>
      </c>
      <c r="L25" s="3">
        <v>20</v>
      </c>
      <c r="M25" s="3">
        <v>0</v>
      </c>
      <c r="N25" s="3">
        <v>0</v>
      </c>
      <c r="O25" s="3">
        <v>0</v>
      </c>
      <c r="P25" s="73">
        <f>+SUM(G25:O25)</f>
        <v>44</v>
      </c>
    </row>
    <row r="26" spans="1:16" s="2" customFormat="1" x14ac:dyDescent="0.3">
      <c r="A26" s="76" t="s">
        <v>212</v>
      </c>
      <c r="B26" s="73" t="s">
        <v>13</v>
      </c>
      <c r="C26" s="73">
        <f t="shared" ref="C26" si="89">+SUM(C27:C27)</f>
        <v>0</v>
      </c>
      <c r="D26" s="73">
        <f t="shared" ref="D26" si="90">+SUM(D27:D27)</f>
        <v>0</v>
      </c>
      <c r="E26" s="73">
        <f t="shared" ref="E26" si="91">+SUM(E27:E27)</f>
        <v>0</v>
      </c>
      <c r="F26" s="73">
        <f t="shared" ref="F26" si="92">+SUM(F27:F27)</f>
        <v>0</v>
      </c>
      <c r="G26" s="12">
        <f t="shared" ref="G26" si="93">+SUM(G27)</f>
        <v>0</v>
      </c>
      <c r="H26" s="73">
        <f t="shared" ref="H26" si="94">+SUM(H27:H27)</f>
        <v>3</v>
      </c>
      <c r="I26" s="73">
        <f t="shared" ref="I26" si="95">+SUM(I27:I27)</f>
        <v>0</v>
      </c>
      <c r="J26" s="73">
        <f t="shared" ref="J26" si="96">+SUM(J27:J27)</f>
        <v>2</v>
      </c>
      <c r="K26" s="73">
        <f t="shared" ref="K26" si="97">+SUM(K27:K27)</f>
        <v>0</v>
      </c>
      <c r="L26" s="73">
        <f t="shared" ref="L26" si="98">+SUM(L27:L27)</f>
        <v>7</v>
      </c>
      <c r="M26" s="73">
        <f t="shared" ref="M26" si="99">+SUM(M27:M27)</f>
        <v>0</v>
      </c>
      <c r="N26" s="73">
        <f t="shared" ref="N26" si="100">+SUM(N27:N27)</f>
        <v>0</v>
      </c>
      <c r="O26" s="73">
        <f t="shared" ref="O26" si="101">+SUM(O27:O27)</f>
        <v>0</v>
      </c>
      <c r="P26" s="77">
        <f t="shared" si="28"/>
        <v>12</v>
      </c>
    </row>
    <row r="27" spans="1:16" s="2" customFormat="1" x14ac:dyDescent="0.3">
      <c r="A27" s="20" t="s">
        <v>213</v>
      </c>
      <c r="B27" s="9" t="s">
        <v>24</v>
      </c>
      <c r="C27" s="3">
        <v>0</v>
      </c>
      <c r="D27" s="3">
        <v>0</v>
      </c>
      <c r="E27" s="3">
        <v>0</v>
      </c>
      <c r="F27" s="3">
        <v>0</v>
      </c>
      <c r="G27" s="72">
        <f t="shared" ref="G27" si="102">+SUM(C27:F27)</f>
        <v>0</v>
      </c>
      <c r="H27" s="3">
        <v>3</v>
      </c>
      <c r="I27" s="3">
        <v>0</v>
      </c>
      <c r="J27" s="3">
        <v>2</v>
      </c>
      <c r="K27" s="3">
        <v>0</v>
      </c>
      <c r="L27" s="3">
        <v>7</v>
      </c>
      <c r="M27" s="3">
        <v>0</v>
      </c>
      <c r="N27" s="3">
        <v>0</v>
      </c>
      <c r="O27" s="3">
        <v>0</v>
      </c>
      <c r="P27" s="73">
        <f t="shared" ref="P27" si="103">+SUM(G27:O27)</f>
        <v>12</v>
      </c>
    </row>
    <row r="28" spans="1:16" s="2" customFormat="1" ht="18" customHeight="1" x14ac:dyDescent="0.3">
      <c r="A28" s="76" t="s">
        <v>214</v>
      </c>
      <c r="B28" s="73" t="s">
        <v>13</v>
      </c>
      <c r="C28" s="73">
        <f t="shared" ref="C28" si="104">+SUM(C29:C29)</f>
        <v>0</v>
      </c>
      <c r="D28" s="73">
        <f t="shared" ref="D28" si="105">+SUM(D29:D29)</f>
        <v>0</v>
      </c>
      <c r="E28" s="73">
        <f t="shared" ref="E28" si="106">+SUM(E29:E29)</f>
        <v>0</v>
      </c>
      <c r="F28" s="73">
        <f t="shared" ref="F28" si="107">+SUM(F29:F29)</f>
        <v>0</v>
      </c>
      <c r="G28" s="12">
        <f t="shared" ref="G28" si="108">+SUM(G29)</f>
        <v>0</v>
      </c>
      <c r="H28" s="73">
        <f t="shared" ref="H28" si="109">+SUM(H29:H29)</f>
        <v>0</v>
      </c>
      <c r="I28" s="73">
        <f t="shared" ref="I28" si="110">+SUM(I29:I29)</f>
        <v>0</v>
      </c>
      <c r="J28" s="73">
        <f t="shared" ref="J28" si="111">+SUM(J29:J29)</f>
        <v>1</v>
      </c>
      <c r="K28" s="73">
        <f t="shared" ref="K28" si="112">+SUM(K29:K29)</f>
        <v>0</v>
      </c>
      <c r="L28" s="73">
        <f t="shared" ref="L28" si="113">+SUM(L29:L29)</f>
        <v>7</v>
      </c>
      <c r="M28" s="73">
        <f t="shared" ref="M28" si="114">+SUM(M29:M29)</f>
        <v>0</v>
      </c>
      <c r="N28" s="73">
        <f t="shared" ref="N28" si="115">+SUM(N29:N29)</f>
        <v>0</v>
      </c>
      <c r="O28" s="73">
        <f t="shared" ref="O28" si="116">+SUM(O29:O29)</f>
        <v>4</v>
      </c>
      <c r="P28" s="77">
        <f t="shared" si="28"/>
        <v>12</v>
      </c>
    </row>
    <row r="29" spans="1:16" s="2" customFormat="1" x14ac:dyDescent="0.3">
      <c r="A29" s="20" t="s">
        <v>215</v>
      </c>
      <c r="B29" s="1" t="s">
        <v>16</v>
      </c>
      <c r="C29" s="3">
        <v>0</v>
      </c>
      <c r="D29" s="3">
        <v>0</v>
      </c>
      <c r="E29" s="3">
        <v>0</v>
      </c>
      <c r="F29" s="3">
        <v>0</v>
      </c>
      <c r="G29" s="72">
        <f t="shared" ref="G29" si="117">+SUM(C29:F29)</f>
        <v>0</v>
      </c>
      <c r="H29" s="3">
        <v>0</v>
      </c>
      <c r="I29" s="3">
        <v>0</v>
      </c>
      <c r="J29" s="3">
        <v>1</v>
      </c>
      <c r="K29" s="3">
        <v>0</v>
      </c>
      <c r="L29" s="3">
        <v>7</v>
      </c>
      <c r="M29" s="3">
        <v>0</v>
      </c>
      <c r="N29" s="3">
        <v>0</v>
      </c>
      <c r="O29" s="3">
        <v>4</v>
      </c>
      <c r="P29" s="73">
        <f t="shared" ref="P29" si="118">+SUM(G29:O29)</f>
        <v>12</v>
      </c>
    </row>
    <row r="30" spans="1:16" s="2" customFormat="1" ht="18" customHeight="1" x14ac:dyDescent="0.3">
      <c r="A30" s="76" t="s">
        <v>216</v>
      </c>
      <c r="B30" s="73" t="s">
        <v>13</v>
      </c>
      <c r="C30" s="73">
        <f t="shared" ref="C30" si="119">+SUM(C31:C31)</f>
        <v>0</v>
      </c>
      <c r="D30" s="73">
        <f t="shared" ref="D30" si="120">+SUM(D31:D31)</f>
        <v>0</v>
      </c>
      <c r="E30" s="73">
        <f t="shared" ref="E30" si="121">+SUM(E31:E31)</f>
        <v>0</v>
      </c>
      <c r="F30" s="73">
        <f t="shared" ref="F30" si="122">+SUM(F31:F31)</f>
        <v>0</v>
      </c>
      <c r="G30" s="12">
        <f t="shared" ref="G30" si="123">+SUM(G31)</f>
        <v>0</v>
      </c>
      <c r="H30" s="73">
        <f t="shared" ref="H30" si="124">+SUM(H31:H31)</f>
        <v>22</v>
      </c>
      <c r="I30" s="73">
        <f t="shared" ref="I30" si="125">+SUM(I31:I31)</f>
        <v>0</v>
      </c>
      <c r="J30" s="73">
        <f t="shared" ref="J30" si="126">+SUM(J31:J31)</f>
        <v>10</v>
      </c>
      <c r="K30" s="73">
        <f t="shared" ref="K30" si="127">+SUM(K31:K31)</f>
        <v>3</v>
      </c>
      <c r="L30" s="73">
        <f t="shared" ref="L30" si="128">+SUM(L31:L31)</f>
        <v>0</v>
      </c>
      <c r="M30" s="73">
        <f t="shared" ref="M30" si="129">+SUM(M31:M31)</f>
        <v>0</v>
      </c>
      <c r="N30" s="73">
        <f t="shared" ref="N30" si="130">+SUM(N31:N31)</f>
        <v>0</v>
      </c>
      <c r="O30" s="73">
        <f t="shared" ref="O30" si="131">+SUM(O31:O31)</f>
        <v>4</v>
      </c>
      <c r="P30" s="77">
        <f t="shared" si="28"/>
        <v>39</v>
      </c>
    </row>
    <row r="31" spans="1:16" s="2" customFormat="1" x14ac:dyDescent="0.3">
      <c r="A31" s="20" t="s">
        <v>217</v>
      </c>
      <c r="B31" s="4" t="s">
        <v>15</v>
      </c>
      <c r="C31" s="3">
        <v>0</v>
      </c>
      <c r="D31" s="3">
        <v>0</v>
      </c>
      <c r="E31" s="3">
        <v>0</v>
      </c>
      <c r="F31" s="3">
        <v>0</v>
      </c>
      <c r="G31" s="72">
        <f t="shared" ref="G31" si="132">+SUM(C31:F31)</f>
        <v>0</v>
      </c>
      <c r="H31" s="3">
        <v>22</v>
      </c>
      <c r="I31" s="3">
        <v>0</v>
      </c>
      <c r="J31" s="3">
        <v>10</v>
      </c>
      <c r="K31" s="3">
        <v>3</v>
      </c>
      <c r="L31" s="3">
        <v>0</v>
      </c>
      <c r="M31" s="3">
        <v>0</v>
      </c>
      <c r="N31" s="3">
        <v>0</v>
      </c>
      <c r="O31" s="3">
        <v>4</v>
      </c>
      <c r="P31" s="73">
        <f t="shared" ref="P31" si="133">+SUM(G31:O31)</f>
        <v>39</v>
      </c>
    </row>
    <row r="32" spans="1:16" s="2" customFormat="1" ht="18" customHeight="1" x14ac:dyDescent="0.3">
      <c r="A32" s="76" t="s">
        <v>218</v>
      </c>
      <c r="B32" s="73" t="s">
        <v>13</v>
      </c>
      <c r="C32" s="73">
        <f t="shared" ref="C32" si="134">+SUM(C33:C33)</f>
        <v>0</v>
      </c>
      <c r="D32" s="73">
        <f t="shared" ref="D32" si="135">+SUM(D33:D33)</f>
        <v>0</v>
      </c>
      <c r="E32" s="73">
        <f t="shared" ref="E32" si="136">+SUM(E33:E33)</f>
        <v>0</v>
      </c>
      <c r="F32" s="73">
        <f t="shared" ref="F32" si="137">+SUM(F33:F33)</f>
        <v>0</v>
      </c>
      <c r="G32" s="12">
        <f t="shared" ref="G32" si="138">+SUM(G33)</f>
        <v>0</v>
      </c>
      <c r="H32" s="73">
        <f t="shared" ref="H32" si="139">+SUM(H33:H33)</f>
        <v>0</v>
      </c>
      <c r="I32" s="73">
        <f t="shared" ref="I32" si="140">+SUM(I33:I33)</f>
        <v>0</v>
      </c>
      <c r="J32" s="73">
        <f t="shared" ref="J32" si="141">+SUM(J33:J33)</f>
        <v>0</v>
      </c>
      <c r="K32" s="73">
        <f t="shared" ref="K32" si="142">+SUM(K33:K33)</f>
        <v>0</v>
      </c>
      <c r="L32" s="73">
        <f t="shared" ref="L32" si="143">+SUM(L33:L33)</f>
        <v>9</v>
      </c>
      <c r="M32" s="73">
        <f t="shared" ref="M32" si="144">+SUM(M33:M33)</f>
        <v>0</v>
      </c>
      <c r="N32" s="73">
        <f t="shared" ref="N32" si="145">+SUM(N33:N33)</f>
        <v>0</v>
      </c>
      <c r="O32" s="73">
        <f t="shared" ref="O32" si="146">+SUM(O33:O33)</f>
        <v>0</v>
      </c>
      <c r="P32" s="77">
        <f t="shared" si="28"/>
        <v>9</v>
      </c>
    </row>
    <row r="33" spans="1:16" s="2" customFormat="1" x14ac:dyDescent="0.3">
      <c r="A33" s="20" t="s">
        <v>219</v>
      </c>
      <c r="B33" s="4" t="s">
        <v>16</v>
      </c>
      <c r="C33" s="3">
        <v>0</v>
      </c>
      <c r="D33" s="3">
        <v>0</v>
      </c>
      <c r="E33" s="3">
        <v>0</v>
      </c>
      <c r="F33" s="3">
        <v>0</v>
      </c>
      <c r="G33" s="72">
        <f t="shared" ref="G33" si="147">+SUM(C33:F33)</f>
        <v>0</v>
      </c>
      <c r="H33" s="3">
        <v>0</v>
      </c>
      <c r="I33" s="3">
        <v>0</v>
      </c>
      <c r="J33" s="3">
        <v>0</v>
      </c>
      <c r="K33" s="3">
        <v>0</v>
      </c>
      <c r="L33" s="3">
        <v>9</v>
      </c>
      <c r="M33" s="3">
        <v>0</v>
      </c>
      <c r="N33" s="3">
        <v>0</v>
      </c>
      <c r="O33" s="3">
        <v>0</v>
      </c>
      <c r="P33" s="73">
        <f t="shared" ref="P33" si="148">+SUM(G33:O33)</f>
        <v>9</v>
      </c>
    </row>
    <row r="34" spans="1:16" s="2" customFormat="1" ht="18" customHeight="1" x14ac:dyDescent="0.3">
      <c r="A34" s="76" t="s">
        <v>220</v>
      </c>
      <c r="B34" s="73" t="s">
        <v>13</v>
      </c>
      <c r="C34" s="73">
        <f t="shared" ref="C34" si="149">+SUM(C35:C35)</f>
        <v>0</v>
      </c>
      <c r="D34" s="73">
        <f t="shared" ref="D34" si="150">+SUM(D35:D35)</f>
        <v>0</v>
      </c>
      <c r="E34" s="73">
        <f t="shared" ref="E34" si="151">+SUM(E35:E35)</f>
        <v>0</v>
      </c>
      <c r="F34" s="73">
        <f t="shared" ref="F34" si="152">+SUM(F35:F35)</f>
        <v>0</v>
      </c>
      <c r="G34" s="12">
        <f t="shared" ref="G34" si="153">+SUM(G35)</f>
        <v>0</v>
      </c>
      <c r="H34" s="73">
        <f t="shared" ref="H34" si="154">+SUM(H35:H35)</f>
        <v>4</v>
      </c>
      <c r="I34" s="73">
        <f t="shared" ref="I34" si="155">+SUM(I35:I35)</f>
        <v>0</v>
      </c>
      <c r="J34" s="73">
        <f t="shared" ref="J34" si="156">+SUM(J35:J35)</f>
        <v>2</v>
      </c>
      <c r="K34" s="73">
        <f t="shared" ref="K34" si="157">+SUM(K35:K35)</f>
        <v>0</v>
      </c>
      <c r="L34" s="73">
        <f t="shared" ref="L34" si="158">+SUM(L35:L35)</f>
        <v>6</v>
      </c>
      <c r="M34" s="73">
        <f t="shared" ref="M34" si="159">+SUM(M35:M35)</f>
        <v>0</v>
      </c>
      <c r="N34" s="73">
        <f t="shared" ref="N34" si="160">+SUM(N35:N35)</f>
        <v>0</v>
      </c>
      <c r="O34" s="73">
        <f t="shared" ref="O34" si="161">+SUM(O35:O35)</f>
        <v>0</v>
      </c>
      <c r="P34" s="77">
        <f t="shared" si="28"/>
        <v>12</v>
      </c>
    </row>
    <row r="35" spans="1:16" s="2" customFormat="1" x14ac:dyDescent="0.3">
      <c r="A35" s="25" t="s">
        <v>221</v>
      </c>
      <c r="B35" s="4" t="s">
        <v>24</v>
      </c>
      <c r="C35" s="3">
        <v>0</v>
      </c>
      <c r="D35" s="3">
        <v>0</v>
      </c>
      <c r="E35" s="3">
        <v>0</v>
      </c>
      <c r="F35" s="3">
        <v>0</v>
      </c>
      <c r="G35" s="72">
        <f t="shared" ref="G35" si="162">+SUM(C35:F35)</f>
        <v>0</v>
      </c>
      <c r="H35" s="3">
        <v>4</v>
      </c>
      <c r="I35" s="3">
        <v>0</v>
      </c>
      <c r="J35" s="3">
        <v>2</v>
      </c>
      <c r="K35" s="3">
        <v>0</v>
      </c>
      <c r="L35" s="3">
        <v>6</v>
      </c>
      <c r="M35" s="3">
        <v>0</v>
      </c>
      <c r="N35" s="3">
        <v>0</v>
      </c>
      <c r="O35" s="3">
        <v>0</v>
      </c>
      <c r="P35" s="73">
        <v>12</v>
      </c>
    </row>
    <row r="36" spans="1:16" s="2" customFormat="1" ht="18" customHeight="1" x14ac:dyDescent="0.3">
      <c r="A36" s="76" t="s">
        <v>222</v>
      </c>
      <c r="B36" s="73" t="s">
        <v>13</v>
      </c>
      <c r="C36" s="73">
        <f t="shared" ref="C36" si="163">+SUM(C37:C37)</f>
        <v>0</v>
      </c>
      <c r="D36" s="73">
        <f t="shared" ref="D36" si="164">+SUM(D37:D37)</f>
        <v>0</v>
      </c>
      <c r="E36" s="73">
        <f t="shared" ref="E36" si="165">+SUM(E37:E37)</f>
        <v>0</v>
      </c>
      <c r="F36" s="73">
        <f t="shared" ref="F36" si="166">+SUM(F37:F37)</f>
        <v>0</v>
      </c>
      <c r="G36" s="12">
        <f t="shared" ref="G36" si="167">+SUM(G37)</f>
        <v>0</v>
      </c>
      <c r="H36" s="73">
        <f t="shared" ref="H36" si="168">+SUM(H37:H37)</f>
        <v>2</v>
      </c>
      <c r="I36" s="73">
        <f t="shared" ref="I36" si="169">+SUM(I37:I37)</f>
        <v>0</v>
      </c>
      <c r="J36" s="73">
        <f t="shared" ref="J36" si="170">+SUM(J37:J37)</f>
        <v>1</v>
      </c>
      <c r="K36" s="73">
        <f t="shared" ref="K36" si="171">+SUM(K37:K37)</f>
        <v>0</v>
      </c>
      <c r="L36" s="73">
        <f t="shared" ref="L36" si="172">+SUM(L37:L37)</f>
        <v>1</v>
      </c>
      <c r="M36" s="73">
        <f t="shared" ref="M36" si="173">+SUM(M37:M37)</f>
        <v>0</v>
      </c>
      <c r="N36" s="73">
        <f t="shared" ref="N36" si="174">+SUM(N37:N37)</f>
        <v>0</v>
      </c>
      <c r="O36" s="73">
        <f t="shared" ref="O36" si="175">+SUM(O37:O37)</f>
        <v>0</v>
      </c>
      <c r="P36" s="77">
        <f t="shared" si="28"/>
        <v>4</v>
      </c>
    </row>
    <row r="37" spans="1:16" s="2" customFormat="1" x14ac:dyDescent="0.3">
      <c r="A37" s="20" t="s">
        <v>223</v>
      </c>
      <c r="B37" s="4" t="s">
        <v>16</v>
      </c>
      <c r="C37" s="3">
        <v>0</v>
      </c>
      <c r="D37" s="3">
        <v>0</v>
      </c>
      <c r="E37" s="3">
        <v>0</v>
      </c>
      <c r="F37" s="3">
        <v>0</v>
      </c>
      <c r="G37" s="72">
        <f t="shared" ref="G37" si="176">+SUM(C37:F37)</f>
        <v>0</v>
      </c>
      <c r="H37" s="3">
        <v>2</v>
      </c>
      <c r="I37" s="3">
        <v>0</v>
      </c>
      <c r="J37" s="3">
        <v>1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73">
        <f t="shared" ref="P37" si="177">+SUM(G37:O37)</f>
        <v>4</v>
      </c>
    </row>
    <row r="38" spans="1:16" s="2" customFormat="1" ht="18" customHeight="1" x14ac:dyDescent="0.3">
      <c r="A38" s="76" t="s">
        <v>224</v>
      </c>
      <c r="B38" s="73" t="s">
        <v>13</v>
      </c>
      <c r="C38" s="73">
        <f t="shared" ref="C38" si="178">+SUM(C39:C39)</f>
        <v>0</v>
      </c>
      <c r="D38" s="73">
        <f t="shared" ref="D38" si="179">+SUM(D39:D39)</f>
        <v>0</v>
      </c>
      <c r="E38" s="73">
        <f t="shared" ref="E38" si="180">+SUM(E39:E39)</f>
        <v>0</v>
      </c>
      <c r="F38" s="73">
        <f t="shared" ref="F38" si="181">+SUM(F39:F39)</f>
        <v>0</v>
      </c>
      <c r="G38" s="12">
        <f t="shared" ref="G38" si="182">+SUM(G39)</f>
        <v>0</v>
      </c>
      <c r="H38" s="73">
        <f t="shared" ref="H38" si="183">+SUM(H39:H39)</f>
        <v>3</v>
      </c>
      <c r="I38" s="73">
        <f t="shared" ref="I38" si="184">+SUM(I39:I39)</f>
        <v>2</v>
      </c>
      <c r="J38" s="73">
        <f t="shared" ref="J38" si="185">+SUM(J39:J39)</f>
        <v>6</v>
      </c>
      <c r="K38" s="73">
        <f t="shared" ref="K38" si="186">+SUM(K39:K39)</f>
        <v>0</v>
      </c>
      <c r="L38" s="73">
        <f t="shared" ref="L38" si="187">+SUM(L39:L39)</f>
        <v>8</v>
      </c>
      <c r="M38" s="73">
        <f t="shared" ref="M38" si="188">+SUM(M39:M39)</f>
        <v>0</v>
      </c>
      <c r="N38" s="73">
        <f t="shared" ref="N38" si="189">+SUM(N39:N39)</f>
        <v>0</v>
      </c>
      <c r="O38" s="73">
        <f t="shared" ref="O38" si="190">+SUM(O39:O39)</f>
        <v>4</v>
      </c>
      <c r="P38" s="77">
        <f t="shared" si="28"/>
        <v>23</v>
      </c>
    </row>
    <row r="39" spans="1:16" s="2" customFormat="1" x14ac:dyDescent="0.3">
      <c r="A39" s="20" t="s">
        <v>225</v>
      </c>
      <c r="B39" s="7" t="s">
        <v>14</v>
      </c>
      <c r="C39" s="3">
        <v>0</v>
      </c>
      <c r="D39" s="3">
        <v>0</v>
      </c>
      <c r="E39" s="3">
        <v>0</v>
      </c>
      <c r="F39" s="3">
        <v>0</v>
      </c>
      <c r="G39" s="72">
        <f t="shared" ref="G39" si="191">+SUM(C39:F39)</f>
        <v>0</v>
      </c>
      <c r="H39" s="3">
        <v>3</v>
      </c>
      <c r="I39" s="3">
        <v>2</v>
      </c>
      <c r="J39" s="3">
        <v>6</v>
      </c>
      <c r="K39" s="3">
        <v>0</v>
      </c>
      <c r="L39" s="3">
        <v>8</v>
      </c>
      <c r="M39" s="3">
        <v>0</v>
      </c>
      <c r="N39" s="3">
        <v>0</v>
      </c>
      <c r="O39" s="3">
        <v>4</v>
      </c>
      <c r="P39" s="73">
        <f t="shared" ref="P39" si="192">+SUM(G39:O39)</f>
        <v>23</v>
      </c>
    </row>
    <row r="40" spans="1:16" s="2" customFormat="1" ht="18" customHeight="1" x14ac:dyDescent="0.3">
      <c r="A40" s="76" t="s">
        <v>226</v>
      </c>
      <c r="B40" s="73" t="s">
        <v>13</v>
      </c>
      <c r="C40" s="73">
        <f t="shared" ref="C40" si="193">+SUM(C41:C41)</f>
        <v>0</v>
      </c>
      <c r="D40" s="73">
        <f t="shared" ref="D40" si="194">+SUM(D41:D41)</f>
        <v>0</v>
      </c>
      <c r="E40" s="73">
        <f t="shared" ref="E40" si="195">+SUM(E41:E41)</f>
        <v>0</v>
      </c>
      <c r="F40" s="73">
        <f t="shared" ref="F40" si="196">+SUM(F41:F41)</f>
        <v>0</v>
      </c>
      <c r="G40" s="12">
        <f t="shared" ref="G40" si="197">+SUM(G41)</f>
        <v>0</v>
      </c>
      <c r="H40" s="73">
        <f t="shared" ref="H40" si="198">+SUM(H41:H41)</f>
        <v>3</v>
      </c>
      <c r="I40" s="73">
        <f t="shared" ref="I40" si="199">+SUM(I41:I41)</f>
        <v>0</v>
      </c>
      <c r="J40" s="73">
        <f t="shared" ref="J40" si="200">+SUM(J41:J41)</f>
        <v>0</v>
      </c>
      <c r="K40" s="73">
        <f t="shared" ref="K40" si="201">+SUM(K41:K41)</f>
        <v>0</v>
      </c>
      <c r="L40" s="73">
        <f t="shared" ref="L40" si="202">+SUM(L41:L41)</f>
        <v>0</v>
      </c>
      <c r="M40" s="73">
        <f t="shared" ref="M40" si="203">+SUM(M41:M41)</f>
        <v>0</v>
      </c>
      <c r="N40" s="73">
        <f t="shared" ref="N40" si="204">+SUM(N41:N41)</f>
        <v>0</v>
      </c>
      <c r="O40" s="73">
        <f t="shared" ref="O40" si="205">+SUM(O41:O41)</f>
        <v>0</v>
      </c>
      <c r="P40" s="77">
        <f t="shared" si="28"/>
        <v>3</v>
      </c>
    </row>
    <row r="41" spans="1:16" s="2" customFormat="1" x14ac:dyDescent="0.3">
      <c r="A41" s="20" t="s">
        <v>560</v>
      </c>
      <c r="B41" s="9" t="s">
        <v>19</v>
      </c>
      <c r="C41" s="3">
        <v>0</v>
      </c>
      <c r="D41" s="3">
        <v>0</v>
      </c>
      <c r="E41" s="3">
        <v>0</v>
      </c>
      <c r="F41" s="3">
        <v>0</v>
      </c>
      <c r="G41" s="72">
        <f t="shared" ref="G41" si="206">+SUM(C41:F41)</f>
        <v>0</v>
      </c>
      <c r="H41" s="3">
        <v>3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73">
        <f t="shared" ref="P41" si="207">+SUM(G41:O41)</f>
        <v>3</v>
      </c>
    </row>
    <row r="42" spans="1:16" s="2" customFormat="1" ht="18" customHeight="1" x14ac:dyDescent="0.3">
      <c r="A42" s="76" t="s">
        <v>227</v>
      </c>
      <c r="B42" s="73" t="s">
        <v>13</v>
      </c>
      <c r="C42" s="73">
        <f t="shared" ref="C42" si="208">+SUM(C43:C43)</f>
        <v>0</v>
      </c>
      <c r="D42" s="73">
        <f t="shared" ref="D42" si="209">+SUM(D43:D43)</f>
        <v>0</v>
      </c>
      <c r="E42" s="73">
        <f t="shared" ref="E42" si="210">+SUM(E43:E43)</f>
        <v>0</v>
      </c>
      <c r="F42" s="73">
        <f t="shared" ref="F42" si="211">+SUM(F43:F43)</f>
        <v>0</v>
      </c>
      <c r="G42" s="12">
        <f t="shared" ref="G42" si="212">+SUM(G43)</f>
        <v>0</v>
      </c>
      <c r="H42" s="73">
        <f t="shared" ref="H42" si="213">+SUM(H43:H43)</f>
        <v>10</v>
      </c>
      <c r="I42" s="73">
        <f t="shared" ref="I42" si="214">+SUM(I43:I43)</f>
        <v>2</v>
      </c>
      <c r="J42" s="73">
        <f t="shared" ref="J42" si="215">+SUM(J43:J43)</f>
        <v>10</v>
      </c>
      <c r="K42" s="73">
        <f t="shared" ref="K42" si="216">+SUM(K43:K43)</f>
        <v>0</v>
      </c>
      <c r="L42" s="73">
        <f t="shared" ref="L42" si="217">+SUM(L43:L43)</f>
        <v>7</v>
      </c>
      <c r="M42" s="73">
        <f t="shared" ref="M42" si="218">+SUM(M43:M43)</f>
        <v>3</v>
      </c>
      <c r="N42" s="73">
        <f t="shared" ref="N42" si="219">+SUM(N43:N43)</f>
        <v>5</v>
      </c>
      <c r="O42" s="73">
        <f t="shared" ref="O42" si="220">+SUM(O43:O43)</f>
        <v>0</v>
      </c>
      <c r="P42" s="77">
        <f t="shared" si="28"/>
        <v>37</v>
      </c>
    </row>
    <row r="43" spans="1:16" s="2" customFormat="1" x14ac:dyDescent="0.3">
      <c r="A43" s="20" t="s">
        <v>228</v>
      </c>
      <c r="B43" s="4" t="s">
        <v>14</v>
      </c>
      <c r="C43" s="3">
        <v>0</v>
      </c>
      <c r="D43" s="3">
        <v>0</v>
      </c>
      <c r="E43" s="3">
        <v>0</v>
      </c>
      <c r="F43" s="3">
        <v>0</v>
      </c>
      <c r="G43" s="72">
        <f t="shared" ref="G43" si="221">+SUM(C43:F43)</f>
        <v>0</v>
      </c>
      <c r="H43" s="3">
        <v>10</v>
      </c>
      <c r="I43" s="3">
        <v>2</v>
      </c>
      <c r="J43" s="3">
        <v>10</v>
      </c>
      <c r="K43" s="3">
        <v>0</v>
      </c>
      <c r="L43" s="3">
        <v>7</v>
      </c>
      <c r="M43" s="3">
        <v>3</v>
      </c>
      <c r="N43" s="3">
        <v>5</v>
      </c>
      <c r="O43" s="3">
        <v>0</v>
      </c>
      <c r="P43" s="73">
        <f t="shared" ref="P43" si="222">+SUM(G43:O43)</f>
        <v>37</v>
      </c>
    </row>
    <row r="44" spans="1:16" s="2" customFormat="1" ht="18" customHeight="1" x14ac:dyDescent="0.3">
      <c r="A44" s="76" t="s">
        <v>229</v>
      </c>
      <c r="B44" s="73" t="s">
        <v>13</v>
      </c>
      <c r="C44" s="73">
        <f t="shared" ref="C44" si="223">+SUM(C45:C45)</f>
        <v>0</v>
      </c>
      <c r="D44" s="73">
        <f t="shared" ref="D44" si="224">+SUM(D45:D45)</f>
        <v>0</v>
      </c>
      <c r="E44" s="73">
        <f t="shared" ref="E44" si="225">+SUM(E45:E45)</f>
        <v>0</v>
      </c>
      <c r="F44" s="73">
        <f t="shared" ref="F44" si="226">+SUM(F45:F45)</f>
        <v>0</v>
      </c>
      <c r="G44" s="12">
        <f t="shared" ref="G44" si="227">+SUM(G45)</f>
        <v>0</v>
      </c>
      <c r="H44" s="73">
        <f t="shared" ref="H44" si="228">+SUM(H45:H45)</f>
        <v>1</v>
      </c>
      <c r="I44" s="73">
        <f t="shared" ref="I44" si="229">+SUM(I45:I45)</f>
        <v>0</v>
      </c>
      <c r="J44" s="73">
        <f t="shared" ref="J44" si="230">+SUM(J45:J45)</f>
        <v>1</v>
      </c>
      <c r="K44" s="73">
        <f t="shared" ref="K44" si="231">+SUM(K45:K45)</f>
        <v>0</v>
      </c>
      <c r="L44" s="73">
        <f t="shared" ref="L44" si="232">+SUM(L45:L45)</f>
        <v>2</v>
      </c>
      <c r="M44" s="73">
        <f t="shared" ref="M44" si="233">+SUM(M45:M45)</f>
        <v>0</v>
      </c>
      <c r="N44" s="73">
        <f t="shared" ref="N44" si="234">+SUM(N45:N45)</f>
        <v>0</v>
      </c>
      <c r="O44" s="73">
        <f t="shared" ref="O44" si="235">+SUM(O45:O45)</f>
        <v>0</v>
      </c>
      <c r="P44" s="77">
        <f t="shared" si="28"/>
        <v>4</v>
      </c>
    </row>
    <row r="45" spans="1:16" s="2" customFormat="1" x14ac:dyDescent="0.3">
      <c r="A45" s="25" t="s">
        <v>230</v>
      </c>
      <c r="B45" s="4" t="s">
        <v>19</v>
      </c>
      <c r="C45" s="3">
        <v>0</v>
      </c>
      <c r="D45" s="3">
        <v>0</v>
      </c>
      <c r="E45" s="3">
        <v>0</v>
      </c>
      <c r="F45" s="3">
        <v>0</v>
      </c>
      <c r="G45" s="72">
        <f t="shared" ref="G45" si="236">+SUM(C45:F45)</f>
        <v>0</v>
      </c>
      <c r="H45" s="3">
        <v>1</v>
      </c>
      <c r="I45" s="3">
        <v>0</v>
      </c>
      <c r="J45" s="3">
        <v>1</v>
      </c>
      <c r="K45" s="3">
        <v>0</v>
      </c>
      <c r="L45" s="3">
        <v>2</v>
      </c>
      <c r="M45" s="3">
        <v>0</v>
      </c>
      <c r="N45" s="3">
        <v>0</v>
      </c>
      <c r="O45" s="3">
        <v>0</v>
      </c>
      <c r="P45" s="73">
        <f t="shared" ref="P45" si="237">+SUM(G45:O45)</f>
        <v>4</v>
      </c>
    </row>
    <row r="46" spans="1:16" ht="18" customHeight="1" x14ac:dyDescent="0.3">
      <c r="A46" s="76" t="s">
        <v>231</v>
      </c>
      <c r="B46" s="73" t="s">
        <v>13</v>
      </c>
      <c r="C46" s="73">
        <f t="shared" ref="C46" si="238">+SUM(C47:C47)</f>
        <v>0</v>
      </c>
      <c r="D46" s="73">
        <f t="shared" ref="D46" si="239">+SUM(D47:D47)</f>
        <v>0</v>
      </c>
      <c r="E46" s="73">
        <f t="shared" ref="E46" si="240">+SUM(E47:E47)</f>
        <v>0</v>
      </c>
      <c r="F46" s="73">
        <f t="shared" ref="F46" si="241">+SUM(F47:F47)</f>
        <v>0</v>
      </c>
      <c r="G46" s="12">
        <f t="shared" ref="G46" si="242">+SUM(G47)</f>
        <v>0</v>
      </c>
      <c r="H46" s="73">
        <f t="shared" ref="H46" si="243">+SUM(H47:H47)</f>
        <v>2</v>
      </c>
      <c r="I46" s="73">
        <f t="shared" ref="I46" si="244">+SUM(I47:I47)</f>
        <v>0</v>
      </c>
      <c r="J46" s="73">
        <f t="shared" ref="J46" si="245">+SUM(J47:J47)</f>
        <v>2</v>
      </c>
      <c r="K46" s="73">
        <f t="shared" ref="K46" si="246">+SUM(K47:K47)</f>
        <v>0</v>
      </c>
      <c r="L46" s="73">
        <f t="shared" ref="L46" si="247">+SUM(L47:L47)</f>
        <v>3</v>
      </c>
      <c r="M46" s="73">
        <f t="shared" ref="M46" si="248">+SUM(M47:M47)</f>
        <v>0</v>
      </c>
      <c r="N46" s="73">
        <f t="shared" ref="N46" si="249">+SUM(N47:N47)</f>
        <v>0</v>
      </c>
      <c r="O46" s="73">
        <f t="shared" ref="O46" si="250">+SUM(O47:O47)</f>
        <v>0</v>
      </c>
      <c r="P46" s="77">
        <f t="shared" si="28"/>
        <v>7</v>
      </c>
    </row>
    <row r="47" spans="1:16" x14ac:dyDescent="0.3">
      <c r="A47" s="20" t="s">
        <v>232</v>
      </c>
      <c r="B47" s="4" t="s">
        <v>16</v>
      </c>
      <c r="C47" s="3">
        <v>0</v>
      </c>
      <c r="D47" s="3">
        <v>0</v>
      </c>
      <c r="E47" s="3">
        <v>0</v>
      </c>
      <c r="F47" s="3">
        <v>0</v>
      </c>
      <c r="G47" s="72">
        <f t="shared" ref="G47" si="251">+SUM(C47:F47)</f>
        <v>0</v>
      </c>
      <c r="H47" s="3">
        <v>2</v>
      </c>
      <c r="I47" s="3">
        <v>0</v>
      </c>
      <c r="J47" s="3">
        <v>2</v>
      </c>
      <c r="K47" s="3">
        <v>0</v>
      </c>
      <c r="L47" s="3">
        <v>3</v>
      </c>
      <c r="M47" s="3">
        <v>0</v>
      </c>
      <c r="N47" s="3">
        <v>0</v>
      </c>
      <c r="O47" s="3">
        <v>0</v>
      </c>
      <c r="P47" s="73">
        <f t="shared" ref="P47" si="252">+SUM(G47:O47)</f>
        <v>7</v>
      </c>
    </row>
    <row r="48" spans="1:16" ht="18" customHeight="1" x14ac:dyDescent="0.3">
      <c r="A48" s="76" t="s">
        <v>561</v>
      </c>
      <c r="B48" s="73" t="s">
        <v>13</v>
      </c>
      <c r="C48" s="73">
        <f t="shared" ref="C48" si="253">+SUM(C49:C49)</f>
        <v>0</v>
      </c>
      <c r="D48" s="73">
        <f t="shared" ref="D48" si="254">+SUM(D49:D49)</f>
        <v>0</v>
      </c>
      <c r="E48" s="73">
        <f t="shared" ref="E48" si="255">+SUM(E49:E49)</f>
        <v>0</v>
      </c>
      <c r="F48" s="73">
        <f t="shared" ref="F48" si="256">+SUM(F49:F49)</f>
        <v>0</v>
      </c>
      <c r="G48" s="12">
        <f t="shared" ref="G48" si="257">+SUM(G49)</f>
        <v>0</v>
      </c>
      <c r="H48" s="73">
        <f t="shared" ref="H48" si="258">+SUM(H49:H49)</f>
        <v>6</v>
      </c>
      <c r="I48" s="73">
        <f t="shared" ref="I48" si="259">+SUM(I49:I49)</f>
        <v>0</v>
      </c>
      <c r="J48" s="73">
        <f t="shared" ref="J48" si="260">+SUM(J49:J49)</f>
        <v>2</v>
      </c>
      <c r="K48" s="73">
        <f t="shared" ref="K48" si="261">+SUM(K49:K49)</f>
        <v>0</v>
      </c>
      <c r="L48" s="73">
        <f t="shared" ref="L48" si="262">+SUM(L49:L49)</f>
        <v>0</v>
      </c>
      <c r="M48" s="73">
        <f t="shared" ref="M48" si="263">+SUM(M49:M49)</f>
        <v>0</v>
      </c>
      <c r="N48" s="73">
        <f t="shared" ref="N48" si="264">+SUM(N49:N49)</f>
        <v>0</v>
      </c>
      <c r="O48" s="73">
        <f t="shared" ref="O48" si="265">+SUM(O49:O49)</f>
        <v>0</v>
      </c>
      <c r="P48" s="77">
        <f>+SUM(P49:P49)</f>
        <v>8</v>
      </c>
    </row>
    <row r="49" spans="1:16" x14ac:dyDescent="0.3">
      <c r="A49" s="20" t="s">
        <v>562</v>
      </c>
      <c r="B49" s="4" t="s">
        <v>16</v>
      </c>
      <c r="C49" s="3">
        <v>0</v>
      </c>
      <c r="D49" s="3">
        <v>0</v>
      </c>
      <c r="E49" s="3">
        <v>0</v>
      </c>
      <c r="F49" s="3">
        <v>0</v>
      </c>
      <c r="G49" s="72">
        <f t="shared" ref="G49" si="266">+SUM(C49:F49)</f>
        <v>0</v>
      </c>
      <c r="H49" s="3">
        <v>6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73">
        <f>+SUM(G49:O49)</f>
        <v>8</v>
      </c>
    </row>
    <row r="50" spans="1:16" ht="27" customHeight="1" x14ac:dyDescent="0.3">
      <c r="A50" s="96" t="s">
        <v>23</v>
      </c>
      <c r="B50" s="97"/>
      <c r="C50" s="70">
        <f>+C6+C9+C11+C13+C16+C18+C20+C22+C24+C26+C28+C30+C32+C34+C36+C38+C40+C42+C44+C46+C48</f>
        <v>6</v>
      </c>
      <c r="D50" s="70">
        <f t="shared" ref="D50:O50" si="267">+D6+D9+D11+D13+D16+D18+D20+D22+D24+D26+D28+D30+D32+D34+D36+D38+D40+D42+D44+D46+D48</f>
        <v>8</v>
      </c>
      <c r="E50" s="70">
        <f t="shared" si="267"/>
        <v>13</v>
      </c>
      <c r="F50" s="70">
        <f t="shared" si="267"/>
        <v>9</v>
      </c>
      <c r="G50" s="82">
        <f t="shared" si="267"/>
        <v>36</v>
      </c>
      <c r="H50" s="70">
        <f t="shared" si="267"/>
        <v>145</v>
      </c>
      <c r="I50" s="70">
        <f t="shared" si="267"/>
        <v>48</v>
      </c>
      <c r="J50" s="70">
        <f t="shared" si="267"/>
        <v>134</v>
      </c>
      <c r="K50" s="70">
        <f t="shared" si="267"/>
        <v>35</v>
      </c>
      <c r="L50" s="70">
        <f t="shared" si="267"/>
        <v>160</v>
      </c>
      <c r="M50" s="70">
        <f t="shared" si="267"/>
        <v>15</v>
      </c>
      <c r="N50" s="70">
        <f t="shared" si="267"/>
        <v>5</v>
      </c>
      <c r="O50" s="70">
        <f t="shared" si="267"/>
        <v>28</v>
      </c>
      <c r="P50" s="78">
        <f>+P6+P9+P11+P13+P16+P18+P20+P22+P24+P26+P28+P30+P32+P34+P36+P38+P40+P42+P44+P46+P48</f>
        <v>606</v>
      </c>
    </row>
    <row r="51" spans="1:16" s="16" customFormat="1" ht="6" customHeight="1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s="16" customFormat="1" x14ac:dyDescent="0.3">
      <c r="A52" s="98" t="s">
        <v>44</v>
      </c>
      <c r="B52" s="98"/>
      <c r="C52" s="98"/>
      <c r="D52" s="98"/>
      <c r="E52" s="98"/>
      <c r="F52" s="98"/>
      <c r="G52" s="98"/>
      <c r="H52" s="98"/>
      <c r="I52" s="98"/>
      <c r="J52" s="2"/>
      <c r="K52" s="2"/>
      <c r="L52" s="2"/>
      <c r="M52" s="2"/>
      <c r="N52" s="2"/>
      <c r="O52" s="2"/>
      <c r="P52" s="2"/>
    </row>
    <row r="56" spans="1:16" s="46" customFormat="1" ht="28.5" customHeight="1" x14ac:dyDescent="0.3">
      <c r="A56" s="112" t="s">
        <v>540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</row>
  </sheetData>
  <mergeCells count="17">
    <mergeCell ref="M4:M5"/>
    <mergeCell ref="N4:N5"/>
    <mergeCell ref="A50:B50"/>
    <mergeCell ref="A56:O56"/>
    <mergeCell ref="A52:I52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</mergeCells>
  <printOptions horizontalCentered="1"/>
  <pageMargins left="0" right="0" top="0.98425196850393704" bottom="0.39370078740157483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Q32"/>
  <sheetViews>
    <sheetView workbookViewId="0">
      <selection activeCell="C7" sqref="C7:O25"/>
    </sheetView>
  </sheetViews>
  <sheetFormatPr baseColWidth="10" defaultColWidth="11.44140625" defaultRowHeight="14.4" x14ac:dyDescent="0.3"/>
  <cols>
    <col min="1" max="1" width="26.6640625" style="14" customWidth="1"/>
    <col min="2" max="2" width="6.88671875" style="17" customWidth="1"/>
    <col min="3" max="6" width="5" style="17" customWidth="1"/>
    <col min="7" max="7" width="5.33203125" style="17" customWidth="1"/>
    <col min="8" max="15" width="6.5546875" style="17" customWidth="1"/>
    <col min="16" max="16" width="8.6640625" style="17" customWidth="1"/>
    <col min="17" max="17" width="6.44140625" style="2" customWidth="1"/>
    <col min="18" max="16384" width="11.44140625" style="14"/>
  </cols>
  <sheetData>
    <row r="1" spans="1:17" ht="37.5" customHeight="1" x14ac:dyDescent="0.3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8"/>
    </row>
    <row r="2" spans="1:17" s="15" customFormat="1" ht="18.75" customHeight="1" x14ac:dyDescent="0.3">
      <c r="A2" s="110" t="s">
        <v>548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9"/>
    </row>
    <row r="3" spans="1:17" s="15" customFormat="1" ht="15" customHeight="1" x14ac:dyDescent="0.3">
      <c r="A3" s="101" t="s">
        <v>517</v>
      </c>
      <c r="B3" s="102" t="s">
        <v>0</v>
      </c>
      <c r="C3" s="111" t="s">
        <v>516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07" t="s">
        <v>23</v>
      </c>
      <c r="Q3" s="11"/>
    </row>
    <row r="4" spans="1:17" s="15" customFormat="1" ht="15" customHeight="1" x14ac:dyDescent="0.3">
      <c r="A4" s="101"/>
      <c r="B4" s="102"/>
      <c r="C4" s="103" t="s">
        <v>2</v>
      </c>
      <c r="D4" s="104"/>
      <c r="E4" s="104"/>
      <c r="F4" s="104"/>
      <c r="G4" s="105"/>
      <c r="H4" s="105" t="s">
        <v>3</v>
      </c>
      <c r="I4" s="100" t="s">
        <v>4</v>
      </c>
      <c r="J4" s="100" t="s">
        <v>5</v>
      </c>
      <c r="K4" s="100" t="s">
        <v>6</v>
      </c>
      <c r="L4" s="100" t="s">
        <v>7</v>
      </c>
      <c r="M4" s="100" t="s">
        <v>9</v>
      </c>
      <c r="N4" s="99" t="s">
        <v>8</v>
      </c>
      <c r="O4" s="80"/>
      <c r="P4" s="108"/>
      <c r="Q4" s="11"/>
    </row>
    <row r="5" spans="1:17" s="15" customFormat="1" ht="27.75" customHeight="1" x14ac:dyDescent="0.3">
      <c r="A5" s="101"/>
      <c r="B5" s="102"/>
      <c r="C5" s="84" t="s">
        <v>10</v>
      </c>
      <c r="D5" s="84" t="s">
        <v>11</v>
      </c>
      <c r="E5" s="84" t="s">
        <v>12</v>
      </c>
      <c r="F5" s="84" t="s">
        <v>8</v>
      </c>
      <c r="G5" s="84" t="s">
        <v>1</v>
      </c>
      <c r="H5" s="106"/>
      <c r="I5" s="102"/>
      <c r="J5" s="102"/>
      <c r="K5" s="102"/>
      <c r="L5" s="102"/>
      <c r="M5" s="102"/>
      <c r="N5" s="100"/>
      <c r="O5" s="81" t="s">
        <v>25</v>
      </c>
      <c r="P5" s="109"/>
      <c r="Q5" s="11"/>
    </row>
    <row r="6" spans="1:17" x14ac:dyDescent="0.3">
      <c r="A6" s="76" t="s">
        <v>233</v>
      </c>
      <c r="B6" s="73" t="s">
        <v>13</v>
      </c>
      <c r="C6" s="73">
        <f t="shared" ref="C6:P20" si="0">+SUM(C7:C7)</f>
        <v>0</v>
      </c>
      <c r="D6" s="73">
        <f t="shared" si="0"/>
        <v>0</v>
      </c>
      <c r="E6" s="73">
        <f t="shared" si="0"/>
        <v>8</v>
      </c>
      <c r="F6" s="73">
        <f t="shared" si="0"/>
        <v>0</v>
      </c>
      <c r="G6" s="12">
        <f t="shared" si="0"/>
        <v>8</v>
      </c>
      <c r="H6" s="73">
        <f t="shared" si="0"/>
        <v>9</v>
      </c>
      <c r="I6" s="73">
        <f t="shared" si="0"/>
        <v>6</v>
      </c>
      <c r="J6" s="73">
        <f t="shared" si="0"/>
        <v>9</v>
      </c>
      <c r="K6" s="73">
        <f t="shared" si="0"/>
        <v>4</v>
      </c>
      <c r="L6" s="73">
        <f t="shared" si="0"/>
        <v>11</v>
      </c>
      <c r="M6" s="73">
        <f t="shared" si="0"/>
        <v>0</v>
      </c>
      <c r="N6" s="73">
        <f t="shared" si="0"/>
        <v>0</v>
      </c>
      <c r="O6" s="73">
        <f t="shared" si="0"/>
        <v>0</v>
      </c>
      <c r="P6" s="77">
        <f t="shared" si="0"/>
        <v>47</v>
      </c>
    </row>
    <row r="7" spans="1:17" s="16" customFormat="1" x14ac:dyDescent="0.3">
      <c r="A7" s="20" t="s">
        <v>234</v>
      </c>
      <c r="B7" s="1" t="s">
        <v>18</v>
      </c>
      <c r="C7" s="3">
        <v>0</v>
      </c>
      <c r="D7" s="3">
        <v>0</v>
      </c>
      <c r="E7" s="3">
        <v>8</v>
      </c>
      <c r="F7" s="3">
        <v>0</v>
      </c>
      <c r="G7" s="72">
        <f>SUM(C7:F7)</f>
        <v>8</v>
      </c>
      <c r="H7" s="3">
        <v>9</v>
      </c>
      <c r="I7" s="3">
        <v>6</v>
      </c>
      <c r="J7" s="3">
        <v>9</v>
      </c>
      <c r="K7" s="3">
        <v>4</v>
      </c>
      <c r="L7" s="3">
        <v>11</v>
      </c>
      <c r="M7" s="3">
        <v>0</v>
      </c>
      <c r="N7" s="3">
        <v>0</v>
      </c>
      <c r="O7" s="3">
        <v>0</v>
      </c>
      <c r="P7" s="73">
        <f>+SUM(G7:O7)</f>
        <v>47</v>
      </c>
      <c r="Q7" s="2"/>
    </row>
    <row r="8" spans="1:17" s="16" customFormat="1" x14ac:dyDescent="0.3">
      <c r="A8" s="76" t="s">
        <v>235</v>
      </c>
      <c r="B8" s="73" t="s">
        <v>13</v>
      </c>
      <c r="C8" s="73">
        <f t="shared" si="0"/>
        <v>0</v>
      </c>
      <c r="D8" s="73">
        <f t="shared" si="0"/>
        <v>0</v>
      </c>
      <c r="E8" s="73">
        <f t="shared" si="0"/>
        <v>6</v>
      </c>
      <c r="F8" s="73">
        <f t="shared" si="0"/>
        <v>0</v>
      </c>
      <c r="G8" s="12">
        <f t="shared" si="0"/>
        <v>6</v>
      </c>
      <c r="H8" s="73">
        <f t="shared" si="0"/>
        <v>9</v>
      </c>
      <c r="I8" s="73">
        <f t="shared" si="0"/>
        <v>6</v>
      </c>
      <c r="J8" s="73">
        <f t="shared" si="0"/>
        <v>6</v>
      </c>
      <c r="K8" s="73">
        <f t="shared" si="0"/>
        <v>0</v>
      </c>
      <c r="L8" s="73">
        <f t="shared" si="0"/>
        <v>12</v>
      </c>
      <c r="M8" s="73">
        <f t="shared" si="0"/>
        <v>0</v>
      </c>
      <c r="N8" s="73">
        <f t="shared" si="0"/>
        <v>6</v>
      </c>
      <c r="O8" s="73">
        <f t="shared" si="0"/>
        <v>0</v>
      </c>
      <c r="P8" s="77">
        <f t="shared" si="0"/>
        <v>45</v>
      </c>
      <c r="Q8" s="2"/>
    </row>
    <row r="9" spans="1:17" s="16" customFormat="1" x14ac:dyDescent="0.3">
      <c r="A9" s="20" t="s">
        <v>236</v>
      </c>
      <c r="B9" s="8" t="s">
        <v>16</v>
      </c>
      <c r="C9" s="3">
        <v>0</v>
      </c>
      <c r="D9" s="3">
        <v>0</v>
      </c>
      <c r="E9" s="3">
        <v>6</v>
      </c>
      <c r="F9" s="3">
        <v>0</v>
      </c>
      <c r="G9" s="72">
        <f t="shared" ref="G9" si="1">SUM(C9:F9)</f>
        <v>6</v>
      </c>
      <c r="H9" s="3">
        <v>9</v>
      </c>
      <c r="I9" s="3">
        <v>6</v>
      </c>
      <c r="J9" s="3">
        <v>6</v>
      </c>
      <c r="K9" s="3">
        <v>0</v>
      </c>
      <c r="L9" s="3">
        <v>12</v>
      </c>
      <c r="M9" s="3">
        <v>0</v>
      </c>
      <c r="N9" s="3">
        <v>6</v>
      </c>
      <c r="O9" s="3">
        <v>0</v>
      </c>
      <c r="P9" s="73">
        <f t="shared" ref="P9" si="2">+SUM(G9:O9)</f>
        <v>45</v>
      </c>
      <c r="Q9" s="2"/>
    </row>
    <row r="10" spans="1:17" s="16" customFormat="1" x14ac:dyDescent="0.3">
      <c r="A10" s="76" t="s">
        <v>237</v>
      </c>
      <c r="B10" s="73" t="s">
        <v>13</v>
      </c>
      <c r="C10" s="73">
        <f t="shared" si="0"/>
        <v>4</v>
      </c>
      <c r="D10" s="73">
        <f t="shared" si="0"/>
        <v>0</v>
      </c>
      <c r="E10" s="73">
        <f t="shared" si="0"/>
        <v>0</v>
      </c>
      <c r="F10" s="73">
        <f t="shared" si="0"/>
        <v>0</v>
      </c>
      <c r="G10" s="12">
        <f t="shared" si="0"/>
        <v>4</v>
      </c>
      <c r="H10" s="73">
        <f t="shared" si="0"/>
        <v>6</v>
      </c>
      <c r="I10" s="73">
        <f t="shared" si="0"/>
        <v>4</v>
      </c>
      <c r="J10" s="73">
        <f t="shared" si="0"/>
        <v>12</v>
      </c>
      <c r="K10" s="73">
        <f t="shared" si="0"/>
        <v>5</v>
      </c>
      <c r="L10" s="73">
        <f t="shared" si="0"/>
        <v>7</v>
      </c>
      <c r="M10" s="73">
        <f t="shared" si="0"/>
        <v>0</v>
      </c>
      <c r="N10" s="73">
        <f t="shared" si="0"/>
        <v>16</v>
      </c>
      <c r="O10" s="73">
        <f t="shared" si="0"/>
        <v>6</v>
      </c>
      <c r="P10" s="77">
        <f t="shared" si="0"/>
        <v>60</v>
      </c>
      <c r="Q10" s="2"/>
    </row>
    <row r="11" spans="1:17" s="16" customFormat="1" x14ac:dyDescent="0.3">
      <c r="A11" s="20" t="s">
        <v>238</v>
      </c>
      <c r="B11" s="8" t="s">
        <v>14</v>
      </c>
      <c r="C11" s="3">
        <v>4</v>
      </c>
      <c r="D11" s="3">
        <v>0</v>
      </c>
      <c r="E11" s="3">
        <v>0</v>
      </c>
      <c r="F11" s="3">
        <v>0</v>
      </c>
      <c r="G11" s="72">
        <f t="shared" ref="G11" si="3">SUM(C11:F11)</f>
        <v>4</v>
      </c>
      <c r="H11" s="3">
        <v>6</v>
      </c>
      <c r="I11" s="3">
        <v>4</v>
      </c>
      <c r="J11" s="3">
        <v>12</v>
      </c>
      <c r="K11" s="3">
        <v>5</v>
      </c>
      <c r="L11" s="3">
        <v>7</v>
      </c>
      <c r="M11" s="3">
        <v>0</v>
      </c>
      <c r="N11" s="3">
        <v>16</v>
      </c>
      <c r="O11" s="3">
        <v>6</v>
      </c>
      <c r="P11" s="73">
        <f t="shared" ref="P11" si="4">+SUM(G11:O11)</f>
        <v>60</v>
      </c>
      <c r="Q11" s="2"/>
    </row>
    <row r="12" spans="1:17" s="16" customFormat="1" x14ac:dyDescent="0.3">
      <c r="A12" s="76" t="s">
        <v>239</v>
      </c>
      <c r="B12" s="73" t="s">
        <v>13</v>
      </c>
      <c r="C12" s="73">
        <f t="shared" si="0"/>
        <v>0</v>
      </c>
      <c r="D12" s="73">
        <f t="shared" si="0"/>
        <v>0</v>
      </c>
      <c r="E12" s="73">
        <f t="shared" si="0"/>
        <v>0</v>
      </c>
      <c r="F12" s="73">
        <f t="shared" si="0"/>
        <v>0</v>
      </c>
      <c r="G12" s="12">
        <f t="shared" si="0"/>
        <v>0</v>
      </c>
      <c r="H12" s="73">
        <f t="shared" si="0"/>
        <v>0</v>
      </c>
      <c r="I12" s="73">
        <f t="shared" si="0"/>
        <v>0</v>
      </c>
      <c r="J12" s="73">
        <f t="shared" si="0"/>
        <v>3</v>
      </c>
      <c r="K12" s="73">
        <f t="shared" si="0"/>
        <v>0</v>
      </c>
      <c r="L12" s="73">
        <f t="shared" si="0"/>
        <v>3</v>
      </c>
      <c r="M12" s="73">
        <f t="shared" si="0"/>
        <v>0</v>
      </c>
      <c r="N12" s="73">
        <f t="shared" si="0"/>
        <v>0</v>
      </c>
      <c r="O12" s="73">
        <f t="shared" si="0"/>
        <v>0</v>
      </c>
      <c r="P12" s="77">
        <f t="shared" si="0"/>
        <v>6</v>
      </c>
      <c r="Q12" s="2"/>
    </row>
    <row r="13" spans="1:17" s="16" customFormat="1" x14ac:dyDescent="0.3">
      <c r="A13" s="20" t="s">
        <v>240</v>
      </c>
      <c r="B13" s="1" t="s">
        <v>24</v>
      </c>
      <c r="C13" s="3">
        <v>0</v>
      </c>
      <c r="D13" s="3">
        <v>0</v>
      </c>
      <c r="E13" s="3">
        <v>0</v>
      </c>
      <c r="F13" s="3">
        <v>0</v>
      </c>
      <c r="G13" s="72">
        <f t="shared" ref="G13" si="5">SUM(C13:F13)</f>
        <v>0</v>
      </c>
      <c r="H13" s="3">
        <v>0</v>
      </c>
      <c r="I13" s="3">
        <v>0</v>
      </c>
      <c r="J13" s="3">
        <v>3</v>
      </c>
      <c r="K13" s="3">
        <v>0</v>
      </c>
      <c r="L13" s="3">
        <v>3</v>
      </c>
      <c r="M13" s="3">
        <v>0</v>
      </c>
      <c r="N13" s="3">
        <v>0</v>
      </c>
      <c r="O13" s="3">
        <v>0</v>
      </c>
      <c r="P13" s="73">
        <f t="shared" ref="P13" si="6">+SUM(G13:O13)</f>
        <v>6</v>
      </c>
      <c r="Q13" s="2"/>
    </row>
    <row r="14" spans="1:17" x14ac:dyDescent="0.3">
      <c r="A14" s="76" t="s">
        <v>241</v>
      </c>
      <c r="B14" s="73" t="s">
        <v>13</v>
      </c>
      <c r="C14" s="73">
        <f t="shared" si="0"/>
        <v>0</v>
      </c>
      <c r="D14" s="73">
        <f t="shared" si="0"/>
        <v>0</v>
      </c>
      <c r="E14" s="73">
        <f t="shared" si="0"/>
        <v>0</v>
      </c>
      <c r="F14" s="73">
        <f t="shared" si="0"/>
        <v>0</v>
      </c>
      <c r="G14" s="12">
        <f t="shared" si="0"/>
        <v>0</v>
      </c>
      <c r="H14" s="73">
        <f t="shared" si="0"/>
        <v>1</v>
      </c>
      <c r="I14" s="73">
        <f t="shared" si="0"/>
        <v>0</v>
      </c>
      <c r="J14" s="73">
        <f t="shared" si="0"/>
        <v>0</v>
      </c>
      <c r="K14" s="73">
        <f t="shared" si="0"/>
        <v>0</v>
      </c>
      <c r="L14" s="73">
        <f t="shared" si="0"/>
        <v>2</v>
      </c>
      <c r="M14" s="73">
        <f t="shared" si="0"/>
        <v>0</v>
      </c>
      <c r="N14" s="73">
        <f t="shared" si="0"/>
        <v>0</v>
      </c>
      <c r="O14" s="73">
        <f t="shared" si="0"/>
        <v>0</v>
      </c>
      <c r="P14" s="77">
        <f t="shared" si="0"/>
        <v>3</v>
      </c>
    </row>
    <row r="15" spans="1:17" x14ac:dyDescent="0.3">
      <c r="A15" s="20" t="s">
        <v>242</v>
      </c>
      <c r="B15" s="4" t="s">
        <v>24</v>
      </c>
      <c r="C15" s="3">
        <v>0</v>
      </c>
      <c r="D15" s="3">
        <v>0</v>
      </c>
      <c r="E15" s="3">
        <v>0</v>
      </c>
      <c r="F15" s="3">
        <v>0</v>
      </c>
      <c r="G15" s="72">
        <f t="shared" ref="G15" si="7">SUM(C15:F15)</f>
        <v>0</v>
      </c>
      <c r="H15" s="3">
        <v>1</v>
      </c>
      <c r="I15" s="3">
        <v>0</v>
      </c>
      <c r="J15" s="3">
        <v>0</v>
      </c>
      <c r="K15" s="3">
        <v>0</v>
      </c>
      <c r="L15" s="3">
        <v>2</v>
      </c>
      <c r="M15" s="3">
        <v>0</v>
      </c>
      <c r="N15" s="3">
        <v>0</v>
      </c>
      <c r="O15" s="3">
        <v>0</v>
      </c>
      <c r="P15" s="73">
        <f t="shared" ref="P15" si="8">+SUM(G15:O15)</f>
        <v>3</v>
      </c>
    </row>
    <row r="16" spans="1:17" x14ac:dyDescent="0.3">
      <c r="A16" s="76" t="s">
        <v>243</v>
      </c>
      <c r="B16" s="73" t="s">
        <v>13</v>
      </c>
      <c r="C16" s="73">
        <f t="shared" si="0"/>
        <v>0</v>
      </c>
      <c r="D16" s="73">
        <f t="shared" si="0"/>
        <v>0</v>
      </c>
      <c r="E16" s="73">
        <f t="shared" si="0"/>
        <v>0</v>
      </c>
      <c r="F16" s="73">
        <f t="shared" si="0"/>
        <v>0</v>
      </c>
      <c r="G16" s="12">
        <f t="shared" si="0"/>
        <v>0</v>
      </c>
      <c r="H16" s="73">
        <f t="shared" si="0"/>
        <v>0</v>
      </c>
      <c r="I16" s="73">
        <f t="shared" si="0"/>
        <v>0</v>
      </c>
      <c r="J16" s="73">
        <f t="shared" si="0"/>
        <v>3</v>
      </c>
      <c r="K16" s="73">
        <f t="shared" si="0"/>
        <v>0</v>
      </c>
      <c r="L16" s="73">
        <f t="shared" si="0"/>
        <v>6</v>
      </c>
      <c r="M16" s="73">
        <f t="shared" si="0"/>
        <v>0</v>
      </c>
      <c r="N16" s="73">
        <f t="shared" si="0"/>
        <v>0</v>
      </c>
      <c r="O16" s="73">
        <f t="shared" si="0"/>
        <v>0</v>
      </c>
      <c r="P16" s="77">
        <f t="shared" si="0"/>
        <v>9</v>
      </c>
    </row>
    <row r="17" spans="1:17" x14ac:dyDescent="0.3">
      <c r="A17" s="20" t="s">
        <v>244</v>
      </c>
      <c r="B17" s="4" t="s">
        <v>24</v>
      </c>
      <c r="C17" s="3">
        <v>0</v>
      </c>
      <c r="D17" s="3">
        <v>0</v>
      </c>
      <c r="E17" s="3">
        <v>0</v>
      </c>
      <c r="F17" s="3">
        <v>0</v>
      </c>
      <c r="G17" s="72">
        <f t="shared" ref="G17" si="9">SUM(C17:F17)</f>
        <v>0</v>
      </c>
      <c r="H17" s="3">
        <v>0</v>
      </c>
      <c r="I17" s="3">
        <v>0</v>
      </c>
      <c r="J17" s="3">
        <v>3</v>
      </c>
      <c r="K17" s="3">
        <v>0</v>
      </c>
      <c r="L17" s="3">
        <v>6</v>
      </c>
      <c r="M17" s="3">
        <v>0</v>
      </c>
      <c r="N17" s="3">
        <v>0</v>
      </c>
      <c r="O17" s="3">
        <v>0</v>
      </c>
      <c r="P17" s="73">
        <f t="shared" ref="P17" si="10">+SUM(G17:O17)</f>
        <v>9</v>
      </c>
    </row>
    <row r="18" spans="1:17" ht="18" customHeight="1" x14ac:dyDescent="0.3">
      <c r="A18" s="76" t="s">
        <v>245</v>
      </c>
      <c r="B18" s="73" t="s">
        <v>13</v>
      </c>
      <c r="C18" s="73">
        <f t="shared" si="0"/>
        <v>0</v>
      </c>
      <c r="D18" s="73">
        <f t="shared" si="0"/>
        <v>0</v>
      </c>
      <c r="E18" s="73">
        <f t="shared" si="0"/>
        <v>0</v>
      </c>
      <c r="F18" s="73">
        <f t="shared" si="0"/>
        <v>0</v>
      </c>
      <c r="G18" s="12">
        <f t="shared" si="0"/>
        <v>0</v>
      </c>
      <c r="H18" s="73">
        <f t="shared" si="0"/>
        <v>12</v>
      </c>
      <c r="I18" s="73">
        <f t="shared" si="0"/>
        <v>6</v>
      </c>
      <c r="J18" s="73">
        <f t="shared" si="0"/>
        <v>6</v>
      </c>
      <c r="K18" s="73">
        <f t="shared" si="0"/>
        <v>0</v>
      </c>
      <c r="L18" s="73">
        <f t="shared" si="0"/>
        <v>11</v>
      </c>
      <c r="M18" s="73">
        <f t="shared" si="0"/>
        <v>0</v>
      </c>
      <c r="N18" s="73">
        <f t="shared" si="0"/>
        <v>0</v>
      </c>
      <c r="O18" s="73">
        <f t="shared" si="0"/>
        <v>0</v>
      </c>
      <c r="P18" s="77">
        <f t="shared" si="0"/>
        <v>35</v>
      </c>
    </row>
    <row r="19" spans="1:17" x14ac:dyDescent="0.3">
      <c r="A19" s="20" t="s">
        <v>246</v>
      </c>
      <c r="B19" s="4" t="s">
        <v>14</v>
      </c>
      <c r="C19" s="3">
        <v>0</v>
      </c>
      <c r="D19" s="3">
        <v>0</v>
      </c>
      <c r="E19" s="3">
        <v>0</v>
      </c>
      <c r="F19" s="3">
        <v>0</v>
      </c>
      <c r="G19" s="72">
        <f t="shared" ref="G19" si="11">SUM(C19:F19)</f>
        <v>0</v>
      </c>
      <c r="H19" s="3">
        <v>12</v>
      </c>
      <c r="I19" s="3">
        <v>6</v>
      </c>
      <c r="J19" s="3">
        <v>6</v>
      </c>
      <c r="K19" s="3">
        <v>0</v>
      </c>
      <c r="L19" s="3">
        <v>11</v>
      </c>
      <c r="M19" s="3">
        <v>0</v>
      </c>
      <c r="N19" s="3">
        <v>0</v>
      </c>
      <c r="O19" s="3">
        <v>0</v>
      </c>
      <c r="P19" s="73">
        <f t="shared" ref="P19" si="12">+SUM(G19:O19)</f>
        <v>35</v>
      </c>
    </row>
    <row r="20" spans="1:17" ht="18" customHeight="1" x14ac:dyDescent="0.3">
      <c r="A20" s="76" t="s">
        <v>247</v>
      </c>
      <c r="B20" s="73" t="s">
        <v>13</v>
      </c>
      <c r="C20" s="73">
        <f t="shared" si="0"/>
        <v>0</v>
      </c>
      <c r="D20" s="73">
        <f t="shared" si="0"/>
        <v>0</v>
      </c>
      <c r="E20" s="73">
        <f t="shared" si="0"/>
        <v>0</v>
      </c>
      <c r="F20" s="73">
        <f t="shared" si="0"/>
        <v>0</v>
      </c>
      <c r="G20" s="12">
        <f t="shared" si="0"/>
        <v>0</v>
      </c>
      <c r="H20" s="73">
        <f t="shared" si="0"/>
        <v>2</v>
      </c>
      <c r="I20" s="73">
        <f t="shared" si="0"/>
        <v>0</v>
      </c>
      <c r="J20" s="73">
        <f t="shared" si="0"/>
        <v>2</v>
      </c>
      <c r="K20" s="73">
        <f t="shared" si="0"/>
        <v>0</v>
      </c>
      <c r="L20" s="73">
        <f t="shared" si="0"/>
        <v>7</v>
      </c>
      <c r="M20" s="73">
        <f t="shared" si="0"/>
        <v>0</v>
      </c>
      <c r="N20" s="73">
        <f t="shared" si="0"/>
        <v>0</v>
      </c>
      <c r="O20" s="73">
        <f t="shared" si="0"/>
        <v>0</v>
      </c>
      <c r="P20" s="77">
        <f t="shared" si="0"/>
        <v>11</v>
      </c>
    </row>
    <row r="21" spans="1:17" x14ac:dyDescent="0.3">
      <c r="A21" s="20" t="s">
        <v>248</v>
      </c>
      <c r="B21" s="4" t="s">
        <v>24</v>
      </c>
      <c r="C21" s="3">
        <v>0</v>
      </c>
      <c r="D21" s="3">
        <v>0</v>
      </c>
      <c r="E21" s="3">
        <v>0</v>
      </c>
      <c r="F21" s="3">
        <v>0</v>
      </c>
      <c r="G21" s="72">
        <f t="shared" ref="G21" si="13">SUM(C21:F21)</f>
        <v>0</v>
      </c>
      <c r="H21" s="3">
        <v>2</v>
      </c>
      <c r="I21" s="3">
        <v>0</v>
      </c>
      <c r="J21" s="3">
        <v>2</v>
      </c>
      <c r="K21" s="3">
        <v>0</v>
      </c>
      <c r="L21" s="3">
        <v>7</v>
      </c>
      <c r="M21" s="3">
        <v>0</v>
      </c>
      <c r="N21" s="3">
        <v>0</v>
      </c>
      <c r="O21" s="3">
        <v>0</v>
      </c>
      <c r="P21" s="73">
        <f t="shared" ref="P21" si="14">+SUM(G21:O21)</f>
        <v>11</v>
      </c>
    </row>
    <row r="22" spans="1:17" s="2" customFormat="1" ht="18" customHeight="1" x14ac:dyDescent="0.3">
      <c r="A22" s="76" t="s">
        <v>249</v>
      </c>
      <c r="B22" s="73" t="s">
        <v>13</v>
      </c>
      <c r="C22" s="73">
        <f t="shared" ref="C22:P24" si="15">+SUM(C23:C23)</f>
        <v>0</v>
      </c>
      <c r="D22" s="73">
        <f t="shared" si="15"/>
        <v>0</v>
      </c>
      <c r="E22" s="73">
        <f t="shared" si="15"/>
        <v>0</v>
      </c>
      <c r="F22" s="73">
        <f t="shared" si="15"/>
        <v>0</v>
      </c>
      <c r="G22" s="12">
        <f t="shared" si="15"/>
        <v>0</v>
      </c>
      <c r="H22" s="73">
        <f t="shared" si="15"/>
        <v>0</v>
      </c>
      <c r="I22" s="73">
        <f t="shared" si="15"/>
        <v>0</v>
      </c>
      <c r="J22" s="73">
        <f t="shared" si="15"/>
        <v>0</v>
      </c>
      <c r="K22" s="73">
        <f t="shared" si="15"/>
        <v>0</v>
      </c>
      <c r="L22" s="73">
        <f t="shared" si="15"/>
        <v>2</v>
      </c>
      <c r="M22" s="73">
        <f t="shared" si="15"/>
        <v>0</v>
      </c>
      <c r="N22" s="73">
        <f t="shared" si="15"/>
        <v>0</v>
      </c>
      <c r="O22" s="73">
        <f t="shared" si="15"/>
        <v>0</v>
      </c>
      <c r="P22" s="77">
        <f t="shared" si="15"/>
        <v>2</v>
      </c>
    </row>
    <row r="23" spans="1:17" s="2" customFormat="1" x14ac:dyDescent="0.3">
      <c r="A23" s="20" t="s">
        <v>250</v>
      </c>
      <c r="B23" s="7" t="s">
        <v>24</v>
      </c>
      <c r="C23" s="3">
        <v>0</v>
      </c>
      <c r="D23" s="3">
        <v>0</v>
      </c>
      <c r="E23" s="3">
        <v>0</v>
      </c>
      <c r="F23" s="3">
        <v>0</v>
      </c>
      <c r="G23" s="72">
        <f t="shared" ref="G23" si="16">SUM(C23:F23)</f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73">
        <f t="shared" ref="P23" si="17">+SUM(G23:O23)</f>
        <v>2</v>
      </c>
    </row>
    <row r="24" spans="1:17" s="2" customFormat="1" ht="18" customHeight="1" x14ac:dyDescent="0.3">
      <c r="A24" s="76" t="s">
        <v>251</v>
      </c>
      <c r="B24" s="73" t="s">
        <v>13</v>
      </c>
      <c r="C24" s="73">
        <f t="shared" si="15"/>
        <v>0</v>
      </c>
      <c r="D24" s="73">
        <f t="shared" si="15"/>
        <v>0</v>
      </c>
      <c r="E24" s="73">
        <f t="shared" si="15"/>
        <v>0</v>
      </c>
      <c r="F24" s="73">
        <f t="shared" si="15"/>
        <v>0</v>
      </c>
      <c r="G24" s="12">
        <f t="shared" si="15"/>
        <v>0</v>
      </c>
      <c r="H24" s="73">
        <f t="shared" si="15"/>
        <v>2</v>
      </c>
      <c r="I24" s="73">
        <f t="shared" si="15"/>
        <v>0</v>
      </c>
      <c r="J24" s="73">
        <f t="shared" si="15"/>
        <v>2</v>
      </c>
      <c r="K24" s="73">
        <f t="shared" si="15"/>
        <v>0</v>
      </c>
      <c r="L24" s="73">
        <f t="shared" si="15"/>
        <v>4</v>
      </c>
      <c r="M24" s="73">
        <f t="shared" si="15"/>
        <v>0</v>
      </c>
      <c r="N24" s="73">
        <f t="shared" si="15"/>
        <v>0</v>
      </c>
      <c r="O24" s="73">
        <f t="shared" si="15"/>
        <v>0</v>
      </c>
      <c r="P24" s="77">
        <f t="shared" si="15"/>
        <v>8</v>
      </c>
    </row>
    <row r="25" spans="1:17" s="2" customFormat="1" x14ac:dyDescent="0.3">
      <c r="A25" s="20" t="s">
        <v>252</v>
      </c>
      <c r="B25" s="9" t="s">
        <v>24</v>
      </c>
      <c r="C25" s="3">
        <v>0</v>
      </c>
      <c r="D25" s="3">
        <v>0</v>
      </c>
      <c r="E25" s="3">
        <v>0</v>
      </c>
      <c r="F25" s="3">
        <v>0</v>
      </c>
      <c r="G25" s="72">
        <f t="shared" ref="G25" si="18">SUM(C25:F25)</f>
        <v>0</v>
      </c>
      <c r="H25" s="3">
        <v>2</v>
      </c>
      <c r="I25" s="3">
        <v>0</v>
      </c>
      <c r="J25" s="3">
        <v>2</v>
      </c>
      <c r="K25" s="3">
        <v>0</v>
      </c>
      <c r="L25" s="3">
        <v>4</v>
      </c>
      <c r="M25" s="3">
        <v>0</v>
      </c>
      <c r="N25" s="3">
        <v>0</v>
      </c>
      <c r="O25" s="3">
        <v>0</v>
      </c>
      <c r="P25" s="73">
        <f t="shared" ref="P25" si="19">+SUM(G25:O25)</f>
        <v>8</v>
      </c>
    </row>
    <row r="26" spans="1:17" ht="27" customHeight="1" x14ac:dyDescent="0.3">
      <c r="A26" s="96" t="s">
        <v>23</v>
      </c>
      <c r="B26" s="97"/>
      <c r="C26" s="70">
        <f>+C6+C8+C10+C12+C14+C16+C18+C20+C22+C24</f>
        <v>4</v>
      </c>
      <c r="D26" s="70">
        <f t="shared" ref="D26:O26" si="20">+D6+D8+D10+D12+D14+D16+D18+D20+D22+D24</f>
        <v>0</v>
      </c>
      <c r="E26" s="70">
        <f t="shared" si="20"/>
        <v>14</v>
      </c>
      <c r="F26" s="70">
        <f t="shared" si="20"/>
        <v>0</v>
      </c>
      <c r="G26" s="82">
        <f t="shared" si="20"/>
        <v>18</v>
      </c>
      <c r="H26" s="70">
        <f t="shared" si="20"/>
        <v>41</v>
      </c>
      <c r="I26" s="70">
        <f t="shared" si="20"/>
        <v>22</v>
      </c>
      <c r="J26" s="70">
        <f t="shared" si="20"/>
        <v>43</v>
      </c>
      <c r="K26" s="70">
        <f t="shared" si="20"/>
        <v>9</v>
      </c>
      <c r="L26" s="70">
        <f t="shared" si="20"/>
        <v>65</v>
      </c>
      <c r="M26" s="70">
        <f t="shared" si="20"/>
        <v>0</v>
      </c>
      <c r="N26" s="70">
        <f t="shared" si="20"/>
        <v>22</v>
      </c>
      <c r="O26" s="70">
        <f t="shared" si="20"/>
        <v>6</v>
      </c>
      <c r="P26" s="78">
        <f>+P6+P8+P10+P12+P14+P16+P18+P20+P22+P24</f>
        <v>226</v>
      </c>
    </row>
    <row r="27" spans="1:17" s="16" customFormat="1" ht="6" customHeigh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6" customFormat="1" x14ac:dyDescent="0.3">
      <c r="A28" s="98" t="s">
        <v>44</v>
      </c>
      <c r="B28" s="98"/>
      <c r="C28" s="98"/>
      <c r="D28" s="98"/>
      <c r="E28" s="98"/>
      <c r="F28" s="98"/>
      <c r="G28" s="98"/>
      <c r="H28" s="98"/>
      <c r="I28" s="98"/>
      <c r="J28" s="2"/>
      <c r="K28" s="2"/>
      <c r="L28" s="2"/>
      <c r="M28" s="2"/>
      <c r="N28" s="2"/>
      <c r="O28" s="2"/>
      <c r="P28" s="2"/>
    </row>
    <row r="32" spans="1:17" s="46" customFormat="1" ht="28.5" customHeight="1" x14ac:dyDescent="0.3">
      <c r="A32" s="112" t="s">
        <v>540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</row>
  </sheetData>
  <mergeCells count="17">
    <mergeCell ref="M4:M5"/>
    <mergeCell ref="N4:N5"/>
    <mergeCell ref="A26:B26"/>
    <mergeCell ref="A32:O32"/>
    <mergeCell ref="A28:I28"/>
    <mergeCell ref="A1:P1"/>
    <mergeCell ref="A2:P2"/>
    <mergeCell ref="A3:A5"/>
    <mergeCell ref="B3:B5"/>
    <mergeCell ref="C3:O3"/>
    <mergeCell ref="P3:P5"/>
    <mergeCell ref="C4:G4"/>
    <mergeCell ref="H4:H5"/>
    <mergeCell ref="I4:I5"/>
    <mergeCell ref="J4:J5"/>
    <mergeCell ref="K4:K5"/>
    <mergeCell ref="L4:L5"/>
  </mergeCells>
  <printOptions horizontalCentered="1"/>
  <pageMargins left="0" right="0" top="0.98425196850393704" bottom="0.98425196850393704" header="0" footer="0"/>
  <pageSetup paperSize="5" scale="80" orientation="portrait" r:id="rId1"/>
  <headerFooter>
    <oddHeader>&amp;CMINISTERIO DE SALUD PÚBLICA Y BIENESTAR SOCIAL
DIRECCIÓN GENERAL DE INFORMACIÓN ESTRATÉGICA EN SALUD
DIRECCION DE ESTADÍSTICAS EN SALUD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resumen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'1'!Títulos_a_imprimir</vt:lpstr>
      <vt:lpstr>'10'!Títulos_a_imprimir</vt:lpstr>
      <vt:lpstr>'11'!Títulos_a_imprimir</vt:lpstr>
      <vt:lpstr>'12'!Títulos_a_imprimir</vt:lpstr>
      <vt:lpstr>'13'!Títulos_a_imprimir</vt:lpstr>
      <vt:lpstr>'14'!Títulos_a_imprimir</vt:lpstr>
      <vt:lpstr>'15'!Títulos_a_imprimir</vt:lpstr>
      <vt:lpstr>'16'!Títulos_a_imprimir</vt:lpstr>
      <vt:lpstr>'17'!Títulos_a_imprimir</vt:lpstr>
      <vt:lpstr>'18'!Títulos_a_imprimir</vt:lpstr>
      <vt:lpstr>'2'!Títulos_a_imprimir</vt:lpstr>
      <vt:lpstr>'3'!Títulos_a_imprimir</vt:lpstr>
      <vt:lpstr>'4'!Títulos_a_imprimir</vt:lpstr>
      <vt:lpstr>'5'!Títulos_a_imprimir</vt:lpstr>
      <vt:lpstr>'6'!Títulos_a_imprimir</vt:lpstr>
      <vt:lpstr>'7'!Títulos_a_imprimir</vt:lpstr>
      <vt:lpstr>'8'!Títulos_a_imprimir</vt:lpstr>
      <vt:lpstr>'9'!Títulos_a_imprimir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Delma</dc:creator>
  <cp:lastModifiedBy>Hp</cp:lastModifiedBy>
  <cp:lastPrinted>2023-03-16T17:20:08Z</cp:lastPrinted>
  <dcterms:created xsi:type="dcterms:W3CDTF">2021-07-12T11:33:09Z</dcterms:created>
  <dcterms:modified xsi:type="dcterms:W3CDTF">2024-09-19T12:09:51Z</dcterms:modified>
</cp:coreProperties>
</file>